
<file path=[Content_Types].xml><?xml version="1.0" encoding="utf-8"?>
<Types xmlns="http://schemas.openxmlformats.org/package/2006/content-types">
  <Default Extension="jpg" ContentType="image/jp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drawings/drawing35.xml" ContentType="application/vnd.openxmlformats-officedocument.drawing+xml"/>
  <Override PartName="/xl/worksheets/sheet36.xml" ContentType="application/vnd.openxmlformats-officedocument.spreadsheetml.worksheet+xml"/>
  <Override PartName="/xl/drawings/drawing36.xml" ContentType="application/vnd.openxmlformats-officedocument.drawing+xml"/>
  <Override PartName="/xl/worksheets/sheet37.xml" ContentType="application/vnd.openxmlformats-officedocument.spreadsheetml.worksheet+xml"/>
  <Override PartName="/xl/drawings/drawing37.xml" ContentType="application/vnd.openxmlformats-officedocument.drawing+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drawings/drawing42.xml" ContentType="application/vnd.openxmlformats-officedocument.drawing+xml"/>
  <Override PartName="/xl/worksheets/sheet43.xml" ContentType="application/vnd.openxmlformats-officedocument.spreadsheetml.worksheet+xml"/>
  <Override PartName="/xl/drawings/drawing43.xml" ContentType="application/vnd.openxmlformats-officedocument.drawing+xml"/>
  <Override PartName="/xl/worksheets/sheet44.xml" ContentType="application/vnd.openxmlformats-officedocument.spreadsheetml.worksheet+xml"/>
  <Override PartName="/xl/drawings/drawing44.xml" ContentType="application/vnd.openxmlformats-officedocument.drawing+xml"/>
  <Override PartName="/xl/worksheets/sheet45.xml" ContentType="application/vnd.openxmlformats-officedocument.spreadsheetml.worksheet+xml"/>
  <Override PartName="/xl/drawings/drawing45.xml" ContentType="application/vnd.openxmlformats-officedocument.drawing+xml"/>
  <Override PartName="/xl/worksheets/sheet46.xml" ContentType="application/vnd.openxmlformats-officedocument.spreadsheetml.worksheet+xml"/>
  <Override PartName="/xl/drawings/drawing46.xml" ContentType="application/vnd.openxmlformats-officedocument.drawing+xml"/>
  <Override PartName="/xl/worksheets/sheet47.xml" ContentType="application/vnd.openxmlformats-officedocument.spreadsheetml.worksheet+xml"/>
  <Override PartName="/xl/drawings/drawing47.xml" ContentType="application/vnd.openxmlformats-officedocument.drawing+xml"/>
  <Override PartName="/xl/worksheets/sheet48.xml" ContentType="application/vnd.openxmlformats-officedocument.spreadsheetml.worksheet+xml"/>
  <Override PartName="/xl/drawings/drawing48.xml" ContentType="application/vnd.openxmlformats-officedocument.drawing+xml"/>
  <Override PartName="/xl/worksheets/sheet49.xml" ContentType="application/vnd.openxmlformats-officedocument.spreadsheetml.worksheet+xml"/>
  <Override PartName="/xl/drawings/drawing49.xml" ContentType="application/vnd.openxmlformats-officedocument.drawing+xml"/>
  <Override PartName="/xl/worksheets/sheet50.xml" ContentType="application/vnd.openxmlformats-officedocument.spreadsheetml.worksheet+xml"/>
  <Override PartName="/xl/drawings/drawing50.xml" ContentType="application/vnd.openxmlformats-officedocument.drawing+xml"/>
  <Override PartName="/xl/worksheets/sheet51.xml" ContentType="application/vnd.openxmlformats-officedocument.spreadsheetml.worksheet+xml"/>
  <Override PartName="/xl/drawings/drawing51.xml" ContentType="application/vnd.openxmlformats-officedocument.drawing+xml"/>
  <Override PartName="/xl/worksheets/sheet52.xml" ContentType="application/vnd.openxmlformats-officedocument.spreadsheetml.worksheet+xml"/>
  <Override PartName="/xl/drawings/drawing52.xml" ContentType="application/vnd.openxmlformats-officedocument.drawing+xml"/>
  <Override PartName="/xl/worksheets/sheet53.xml" ContentType="application/vnd.openxmlformats-officedocument.spreadsheetml.worksheet+xml"/>
  <Override PartName="/xl/drawings/drawing53.xml" ContentType="application/vnd.openxmlformats-officedocument.drawing+xml"/>
  <Override PartName="/xl/worksheets/sheet54.xml" ContentType="application/vnd.openxmlformats-officedocument.spreadsheetml.worksheet+xml"/>
  <Override PartName="/xl/drawings/drawing54.xml" ContentType="application/vnd.openxmlformats-officedocument.drawing+xml"/>
  <Override PartName="/xl/worksheets/sheet55.xml" ContentType="application/vnd.openxmlformats-officedocument.spreadsheetml.worksheet+xml"/>
  <Override PartName="/xl/drawings/drawing55.xml" ContentType="application/vnd.openxmlformats-officedocument.drawing+xml"/>
  <Override PartName="/xl/worksheets/sheet56.xml" ContentType="application/vnd.openxmlformats-officedocument.spreadsheetml.worksheet+xml"/>
  <Override PartName="/xl/drawings/drawing56.xml" ContentType="application/vnd.openxmlformats-officedocument.drawing+xml"/>
  <Override PartName="/xl/worksheets/sheet57.xml" ContentType="application/vnd.openxmlformats-officedocument.spreadsheetml.worksheet+xml"/>
  <Override PartName="/xl/drawings/drawing57.xml" ContentType="application/vnd.openxmlformats-officedocument.drawing+xml"/>
  <Override PartName="/xl/worksheets/sheet58.xml" ContentType="application/vnd.openxmlformats-officedocument.spreadsheetml.worksheet+xml"/>
  <Override PartName="/xl/drawings/drawing58.xml" ContentType="application/vnd.openxmlformats-officedocument.drawing+xml"/>
  <Override PartName="/xl/worksheets/sheet59.xml" ContentType="application/vnd.openxmlformats-officedocument.spreadsheetml.worksheet+xml"/>
  <Override PartName="/xl/drawings/drawing59.xml" ContentType="application/vnd.openxmlformats-officedocument.drawing+xml"/>
  <Override PartName="/xl/worksheets/sheet60.xml" ContentType="application/vnd.openxmlformats-officedocument.spreadsheetml.worksheet+xml"/>
  <Override PartName="/xl/drawings/drawing60.xml" ContentType="application/vnd.openxmlformats-officedocument.drawing+xml"/>
  <Override PartName="/xl/worksheets/sheet61.xml" ContentType="application/vnd.openxmlformats-officedocument.spreadsheetml.worksheet+xml"/>
  <Override PartName="/xl/drawings/drawing61.xml" ContentType="application/vnd.openxmlformats-officedocument.drawing+xml"/>
  <Override PartName="/xl/worksheets/sheet62.xml" ContentType="application/vnd.openxmlformats-officedocument.spreadsheetml.worksheet+xml"/>
  <Override PartName="/xl/drawings/drawing62.xml" ContentType="application/vnd.openxmlformats-officedocument.drawing+xml"/>
  <Override PartName="/xl/worksheets/sheet63.xml" ContentType="application/vnd.openxmlformats-officedocument.spreadsheetml.worksheet+xml"/>
  <Override PartName="/xl/drawings/drawing63.xml" ContentType="application/vnd.openxmlformats-officedocument.drawing+xml"/>
  <Override PartName="/xl/worksheets/sheet64.xml" ContentType="application/vnd.openxmlformats-officedocument.spreadsheetml.worksheet+xml"/>
  <Override PartName="/xl/drawings/drawing64.xml" ContentType="application/vnd.openxmlformats-officedocument.drawing+xml"/>
  <Override PartName="/xl/worksheets/sheet65.xml" ContentType="application/vnd.openxmlformats-officedocument.spreadsheetml.worksheet+xml"/>
  <Override PartName="/xl/drawings/drawing65.xml" ContentType="application/vnd.openxmlformats-officedocument.drawing+xml"/>
  <Override PartName="/xl/worksheets/sheet66.xml" ContentType="application/vnd.openxmlformats-officedocument.spreadsheetml.worksheet+xml"/>
  <Override PartName="/xl/drawings/drawing66.xml" ContentType="application/vnd.openxmlformats-officedocument.drawing+xml"/>
  <Override PartName="/xl/worksheets/sheet67.xml" ContentType="application/vnd.openxmlformats-officedocument.spreadsheetml.worksheet+xml"/>
  <Override PartName="/xl/drawings/drawing67.xml" ContentType="application/vnd.openxmlformats-officedocument.drawing+xml"/>
  <Override PartName="/xl/worksheets/sheet68.xml" ContentType="application/vnd.openxmlformats-officedocument.spreadsheetml.worksheet+xml"/>
  <Override PartName="/xl/drawings/drawing68.xml" ContentType="application/vnd.openxmlformats-officedocument.drawing+xml"/>
  <Override PartName="/xl/worksheets/sheet69.xml" ContentType="application/vnd.openxmlformats-officedocument.spreadsheetml.worksheet+xml"/>
  <Override PartName="/xl/drawings/drawing69.xml" ContentType="application/vnd.openxmlformats-officedocument.drawing+xml"/>
  <Override PartName="/xl/worksheets/sheet70.xml" ContentType="application/vnd.openxmlformats-officedocument.spreadsheetml.worksheet+xml"/>
  <Override PartName="/xl/drawings/drawing70.xml" ContentType="application/vnd.openxmlformats-officedocument.drawing+xml"/>
  <Override PartName="/xl/worksheets/sheet71.xml" ContentType="application/vnd.openxmlformats-officedocument.spreadsheetml.worksheet+xml"/>
  <Override PartName="/xl/drawings/drawing71.xml" ContentType="application/vnd.openxmlformats-officedocument.drawing+xml"/>
  <Override PartName="/xl/worksheets/sheet72.xml" ContentType="application/vnd.openxmlformats-officedocument.spreadsheetml.worksheet+xml"/>
  <Override PartName="/xl/drawings/drawing72.xml" ContentType="application/vnd.openxmlformats-officedocument.drawing+xml"/>
  <Override PartName="/xl/worksheets/sheet73.xml" ContentType="application/vnd.openxmlformats-officedocument.spreadsheetml.worksheet+xml"/>
  <Override PartName="/xl/drawings/drawing73.xml" ContentType="application/vnd.openxmlformats-officedocument.drawing+xml"/>
  <Override PartName="/xl/worksheets/sheet74.xml" ContentType="application/vnd.openxmlformats-officedocument.spreadsheetml.worksheet+xml"/>
  <Override PartName="/xl/drawings/drawing74.xml" ContentType="application/vnd.openxmlformats-officedocument.drawing+xml"/>
  <Override PartName="/xl/worksheets/sheet75.xml" ContentType="application/vnd.openxmlformats-officedocument.spreadsheetml.worksheet+xml"/>
  <Override PartName="/xl/drawings/drawing75.xml" ContentType="application/vnd.openxmlformats-officedocument.drawing+xml"/>
  <Override PartName="/xl/worksheets/sheet76.xml" ContentType="application/vnd.openxmlformats-officedocument.spreadsheetml.worksheet+xml"/>
  <Override PartName="/xl/drawings/drawing76.xml" ContentType="application/vnd.openxmlformats-officedocument.drawing+xml"/>
  <Override PartName="/xl/worksheets/sheet77.xml" ContentType="application/vnd.openxmlformats-officedocument.spreadsheetml.worksheet+xml"/>
  <Override PartName="/xl/drawings/drawing77.xml" ContentType="application/vnd.openxmlformats-officedocument.drawing+xml"/>
  <Override PartName="/xl/worksheets/sheet78.xml" ContentType="application/vnd.openxmlformats-officedocument.spreadsheetml.worksheet+xml"/>
  <Override PartName="/xl/drawings/drawing78.xml" ContentType="application/vnd.openxmlformats-officedocument.drawing+xml"/>
  <Override PartName="/xl/worksheets/sheet79.xml" ContentType="application/vnd.openxmlformats-officedocument.spreadsheetml.worksheet+xml"/>
  <Override PartName="/xl/drawings/drawing79.xml" ContentType="application/vnd.openxmlformats-officedocument.drawing+xml"/>
  <Override PartName="/xl/worksheets/sheet80.xml" ContentType="application/vnd.openxmlformats-officedocument.spreadsheetml.worksheet+xml"/>
  <Override PartName="/xl/drawings/drawing80.xml" ContentType="application/vnd.openxmlformats-officedocument.drawing+xml"/>
  <Override PartName="/xl/worksheets/sheet81.xml" ContentType="application/vnd.openxmlformats-officedocument.spreadsheetml.worksheet+xml"/>
  <Override PartName="/xl/drawings/drawing81.xml" ContentType="application/vnd.openxmlformats-officedocument.drawing+xml"/>
  <Override PartName="/xl/worksheets/sheet82.xml" ContentType="application/vnd.openxmlformats-officedocument.spreadsheetml.worksheet+xml"/>
  <Override PartName="/xl/drawings/drawing82.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Contents" sheetId="2" state="visible" r:id="rId2"/>
    <sheet name="Full Results" sheetId="3" state="visible" r:id="rId3"/>
    <sheet name="Table 1" sheetId="4" state="visible" r:id="rId4"/>
    <sheet name="Table 2" sheetId="5" state="visible" r:id="rId5"/>
    <sheet name="Table 3" sheetId="6" state="visible" r:id="rId6"/>
    <sheet name="Table 4" sheetId="7" state="visible" r:id="rId7"/>
    <sheet name="Table 5" sheetId="8" state="visible" r:id="rId8"/>
    <sheet name="Table 6" sheetId="9" state="visible" r:id="rId9"/>
    <sheet name="Table 7" sheetId="10" state="visible" r:id="rId10"/>
    <sheet name="Table 8" sheetId="11" state="visible" r:id="rId11"/>
    <sheet name="Table 9" sheetId="12" state="visible" r:id="rId12"/>
    <sheet name="Table 10" sheetId="13" state="visible" r:id="rId13"/>
    <sheet name="Table 11" sheetId="14" state="visible" r:id="rId14"/>
    <sheet name="Table 12" sheetId="15" state="visible" r:id="rId15"/>
    <sheet name="Table 13" sheetId="16" state="visible" r:id="rId16"/>
    <sheet name="Table 14" sheetId="17" state="visible" r:id="rId17"/>
    <sheet name="Table 15" sheetId="18" state="visible" r:id="rId18"/>
    <sheet name="Table 16" sheetId="19" state="visible" r:id="rId19"/>
    <sheet name="Table 17" sheetId="20" state="visible" r:id="rId20"/>
    <sheet name="Table 18" sheetId="21" state="visible" r:id="rId21"/>
    <sheet name="Table 19" sheetId="22" state="visible" r:id="rId22"/>
    <sheet name="Table 20" sheetId="23" state="visible" r:id="rId23"/>
    <sheet name="Table 21" sheetId="24" state="visible" r:id="rId24"/>
    <sheet name="Table 22" sheetId="25" state="visible" r:id="rId25"/>
    <sheet name="Table 23" sheetId="26" state="visible" r:id="rId26"/>
    <sheet name="Table 24" sheetId="27" state="visible" r:id="rId27"/>
    <sheet name="Table 25" sheetId="28" state="visible" r:id="rId28"/>
    <sheet name="Table 26" sheetId="29" state="visible" r:id="rId29"/>
    <sheet name="Table 27" sheetId="30" state="visible" r:id="rId30"/>
    <sheet name="Table 28" sheetId="31" state="visible" r:id="rId31"/>
    <sheet name="Table 29" sheetId="32" state="visible" r:id="rId32"/>
    <sheet name="Table 30" sheetId="33" state="visible" r:id="rId33"/>
    <sheet name="Table 31" sheetId="34" state="visible" r:id="rId34"/>
    <sheet name="Table 32" sheetId="35" state="visible" r:id="rId35"/>
    <sheet name="Table 33" sheetId="36" state="visible" r:id="rId36"/>
    <sheet name="Table 34" sheetId="37" state="visible" r:id="rId37"/>
    <sheet name="Table 35" sheetId="38" state="visible" r:id="rId38"/>
    <sheet name="Table 36" sheetId="39" state="visible" r:id="rId39"/>
    <sheet name="Table 37" sheetId="40" state="visible" r:id="rId40"/>
    <sheet name="Table 38" sheetId="41" state="visible" r:id="rId41"/>
    <sheet name="Table 39" sheetId="42" state="visible" r:id="rId42"/>
    <sheet name="Table 40" sheetId="43" state="visible" r:id="rId43"/>
    <sheet name="Table 41" sheetId="44" state="visible" r:id="rId44"/>
    <sheet name="Table 42" sheetId="45" state="visible" r:id="rId45"/>
    <sheet name="Table 43" sheetId="46" state="visible" r:id="rId46"/>
    <sheet name="Table 44" sheetId="47" state="visible" r:id="rId47"/>
    <sheet name="Table 45" sheetId="48" state="visible" r:id="rId48"/>
    <sheet name="Table 46" sheetId="49" state="visible" r:id="rId49"/>
    <sheet name="Table 47" sheetId="50" state="visible" r:id="rId50"/>
    <sheet name="Table 48" sheetId="51" state="visible" r:id="rId51"/>
    <sheet name="Table 49" sheetId="52" state="visible" r:id="rId52"/>
    <sheet name="Table 50" sheetId="53" state="visible" r:id="rId53"/>
    <sheet name="Table 51" sheetId="54" state="visible" r:id="rId54"/>
    <sheet name="Table 52" sheetId="55" state="visible" r:id="rId55"/>
    <sheet name="Table 53" sheetId="56" state="visible" r:id="rId56"/>
    <sheet name="Table 54" sheetId="57" state="visible" r:id="rId57"/>
    <sheet name="Table 55" sheetId="58" state="visible" r:id="rId58"/>
    <sheet name="Table 56" sheetId="59" state="visible" r:id="rId59"/>
    <sheet name="Table 57" sheetId="60" state="visible" r:id="rId60"/>
    <sheet name="Table 58" sheetId="61" state="visible" r:id="rId61"/>
    <sheet name="Table 59" sheetId="62" state="visible" r:id="rId62"/>
    <sheet name="Table 60" sheetId="63" state="visible" r:id="rId63"/>
    <sheet name="Table 61" sheetId="64" state="visible" r:id="rId64"/>
    <sheet name="Table 62" sheetId="65" state="visible" r:id="rId65"/>
    <sheet name="Table 63" sheetId="66" state="visible" r:id="rId66"/>
    <sheet name="Table 64" sheetId="67" state="visible" r:id="rId67"/>
    <sheet name="Table 65" sheetId="68" state="visible" r:id="rId68"/>
    <sheet name="Table 66" sheetId="69" state="visible" r:id="rId69"/>
    <sheet name="Table 67" sheetId="70" state="visible" r:id="rId70"/>
    <sheet name="Table 68" sheetId="71" state="visible" r:id="rId71"/>
    <sheet name="Table 69" sheetId="72" state="visible" r:id="rId72"/>
    <sheet name="Table 70" sheetId="73" state="visible" r:id="rId73"/>
    <sheet name="Table 71" sheetId="74" state="visible" r:id="rId74"/>
    <sheet name="Table 72" sheetId="75" state="visible" r:id="rId75"/>
    <sheet name="Table 73" sheetId="76" state="visible" r:id="rId76"/>
    <sheet name="Table 74" sheetId="77" state="visible" r:id="rId77"/>
    <sheet name="Table 75" sheetId="78" state="visible" r:id="rId78"/>
    <sheet name="Table 76" sheetId="79" state="visible" r:id="rId79"/>
    <sheet name="Table 77" sheetId="80" state="visible" r:id="rId80"/>
    <sheet name="Table 78" sheetId="81" state="visible" r:id="rId81"/>
    <sheet name="Table 79" sheetId="82" state="visible" r:id="rId82"/>
  </sheets>
</workbook>
</file>

<file path=xl/sharedStrings.xml><?xml version="1.0" encoding="utf-8"?>
<sst xmlns="http://schemas.openxmlformats.org/spreadsheetml/2006/main" count="503" uniqueCount="503">
  <si>
    <t xml:space="preserve">Public First Poll for Google Netherlands (Business Count)</t>
  </si>
  <si>
    <t xml:space="preserve">Fieldwork:</t>
  </si>
  <si>
    <t xml:space="preserve">6th Jun - 27th Jun 2023</t>
  </si>
  <si>
    <t xml:space="preserve">Interview Method: </t>
  </si>
  <si>
    <t xml:space="preserve">Online Survey</t>
  </si>
  <si>
    <t xml:space="preserve">Population represented:</t>
  </si>
  <si>
    <t xml:space="preserve">Senior business decision makers in the Netherlands</t>
  </si>
  <si>
    <t xml:space="preserve">Sample size:</t>
  </si>
  <si>
    <t xml:space="preserve">Methodology:</t>
  </si>
  <si>
    <t xml:space="preserve">All results are weighted using Iterative Proportional Fitting, or 'Raking'. The results are  weighted by employee size and region to Nationally Representative proportions</t>
  </si>
  <si>
    <t xml:space="preserve">Public First is a member of the BPC and abides by its rules. For more information please contact the Public First polling team:</t>
  </si>
  <si>
    <t xml:space="preserve">Table of Contents</t>
  </si>
  <si>
    <t xml:space="preserve">Individual Tables</t>
  </si>
  <si>
    <t xml:space="preserve">Full Result Row</t>
  </si>
  <si>
    <t xml:space="preserve">Question Base</t>
  </si>
  <si>
    <t xml:space="preserve"/>
  </si>
  <si>
    <t xml:space="preserve">Total</t>
  </si>
  <si>
    <t xml:space="preserve">VP, Director, Manager</t>
  </si>
  <si>
    <t xml:space="preserve">C-Level</t>
  </si>
  <si>
    <t xml:space="preserve">Founder</t>
  </si>
  <si>
    <t xml:space="preserve">Unweighted</t>
  </si>
  <si>
    <t xml:space="preserve">Weighted</t>
  </si>
  <si>
    <t xml:space="preserve">Public</t>
  </si>
  <si>
    <t xml:space="preserve">Private</t>
  </si>
  <si>
    <t xml:space="preserve">Woman-led business</t>
  </si>
  <si>
    <t xml:space="preserve">1-9 employees</t>
  </si>
  <si>
    <t xml:space="preserve">10-49 employees</t>
  </si>
  <si>
    <t xml:space="preserve">50-249 employees</t>
  </si>
  <si>
    <t xml:space="preserve">250+ employees</t>
  </si>
  <si>
    <t xml:space="preserve">Under 1 year</t>
  </si>
  <si>
    <t xml:space="preserve">1-2 years</t>
  </si>
  <si>
    <t xml:space="preserve">2-5 years</t>
  </si>
  <si>
    <t xml:space="preserve">5-10 years</t>
  </si>
  <si>
    <t xml:space="preserve">Over 10 years</t>
  </si>
  <si>
    <t xml:space="preserve">Less than EUR 85,000</t>
  </si>
  <si>
    <t xml:space="preserve">EUR 85,000 to EUR 250,000</t>
  </si>
  <si>
    <t xml:space="preserve">EUR 250,000 to EUR 500,000</t>
  </si>
  <si>
    <t xml:space="preserve">EUR 500,000 to EUR 1 million</t>
  </si>
  <si>
    <t xml:space="preserve">EUR 1 million to EUR 5 million</t>
  </si>
  <si>
    <t xml:space="preserve">EUR 5 million to EUR 10 million</t>
  </si>
  <si>
    <t xml:space="preserve">More than EUR 10 million</t>
  </si>
  <si>
    <t xml:space="preserve">Grown by over 50%</t>
  </si>
  <si>
    <t xml:space="preserve">Grown by 26-50%</t>
  </si>
  <si>
    <t xml:space="preserve">Grown by 11-25%</t>
  </si>
  <si>
    <t xml:space="preserve">Grown by 6-10%</t>
  </si>
  <si>
    <t xml:space="preserve">Grown by 2-5% a year</t>
  </si>
  <si>
    <t xml:space="preserve">Stayed about the same size</t>
  </si>
  <si>
    <t xml:space="preserve">Declined by 2-5%</t>
  </si>
  <si>
    <t xml:space="preserve">Declined by 6-10%</t>
  </si>
  <si>
    <t xml:space="preserve">Declined by 11-25%</t>
  </si>
  <si>
    <t xml:space="preserve">Declined by 26-50%</t>
  </si>
  <si>
    <t xml:space="preserve">Declined by over 50%</t>
  </si>
  <si>
    <t xml:space="preserve">North Brabant</t>
  </si>
  <si>
    <t xml:space="preserve">Gelderland</t>
  </si>
  <si>
    <t xml:space="preserve">North Holland</t>
  </si>
  <si>
    <t xml:space="preserve">Flevoland</t>
  </si>
  <si>
    <t xml:space="preserve">Zeeland</t>
  </si>
  <si>
    <t xml:space="preserve">South Holland</t>
  </si>
  <si>
    <t xml:space="preserve">Groningen</t>
  </si>
  <si>
    <t xml:space="preserve">Drenthe</t>
  </si>
  <si>
    <t xml:space="preserve">Friesland</t>
  </si>
  <si>
    <t xml:space="preserve">Limburg</t>
  </si>
  <si>
    <t xml:space="preserve">Utrecht</t>
  </si>
  <si>
    <t xml:space="preserve">Overijssel</t>
  </si>
  <si>
    <t xml:space="preserve">Role at Organization</t>
  </si>
  <si>
    <t xml:space="preserve">Public or Private Sector</t>
  </si>
  <si>
    <t xml:space="preserve">Number of Employees</t>
  </si>
  <si>
    <t xml:space="preserve">Age of Company</t>
  </si>
  <si>
    <t xml:space="preserve">Revenue</t>
  </si>
  <si>
    <t xml:space="preserve">Revenue Change</t>
  </si>
  <si>
    <t xml:space="preserve">Region</t>
  </si>
  <si>
    <t xml:space="preserve"> Within your country</t>
  </si>
  <si>
    <t xml:space="preserve"> Within the EU / rest of the EU</t>
  </si>
  <si>
    <t xml:space="preserve"> Outside the EU</t>
  </si>
  <si>
    <t xml:space="preserve">Vast majority of our customers (75% +)</t>
  </si>
  <si>
    <t xml:space="preserve">Significant majority of our customers (50-74%)</t>
  </si>
  <si>
    <t xml:space="preserve">Significant proportion of our customers (25-49%)</t>
  </si>
  <si>
    <t xml:space="preserve">Minority of our customers (10-24%)</t>
  </si>
  <si>
    <t xml:space="preserve">Very small number of our customers (1-9%)</t>
  </si>
  <si>
    <t xml:space="preserve">None of our customers</t>
  </si>
  <si>
    <t xml:space="preserve">Grid Summary: Where are your customers located?</t>
  </si>
  <si>
    <t xml:space="preserve">Fieldwork:  6th Jun - 27th Jun 2023</t>
  </si>
  <si>
    <t xml:space="preserve">Data weighted by employee size and region to Nationally Representative proportions</t>
  </si>
  <si>
    <t xml:space="preserve">BASE: All Respondents</t>
  </si>
  <si>
    <t xml:space="preserve">Where are your customers located?: Within your country</t>
  </si>
  <si>
    <t xml:space="preserve">Where are your customers located?: Within the EU / rest of the EU</t>
  </si>
  <si>
    <t xml:space="preserve">Where are your customers located?: Outside the EU</t>
  </si>
  <si>
    <t xml:space="preserve">Online (directly)</t>
  </si>
  <si>
    <t xml:space="preserve">Direct negotiation and/or sales</t>
  </si>
  <si>
    <t xml:space="preserve">Online (through a third party)</t>
  </si>
  <si>
    <t xml:space="preserve">Telephone order</t>
  </si>
  <si>
    <t xml:space="preserve">None of the above - we do not sell to customers or clients</t>
  </si>
  <si>
    <t xml:space="preserve">Physical store or location</t>
  </si>
  <si>
    <t xml:space="preserve">Mail order</t>
  </si>
  <si>
    <t xml:space="preserve">Don’t Know</t>
  </si>
  <si>
    <t xml:space="preserve">Other (Please Specify)</t>
  </si>
  <si>
    <t xml:space="preserve">Which, if any, of the following channels do you use to sell to customers or clients?Please select all that apply</t>
  </si>
  <si>
    <t xml:space="preserve">Started selling online in the last year</t>
  </si>
  <si>
    <t xml:space="preserve">During the Covid-19 pandemic (2020 to 2021)</t>
  </si>
  <si>
    <t xml:space="preserve">Started selling online between 2015 and 2020</t>
  </si>
  <si>
    <t xml:space="preserve">Started selling online before 2015</t>
  </si>
  <si>
    <t xml:space="preserve">Don’t know</t>
  </si>
  <si>
    <t xml:space="preserve"> When did your business first start selling online?</t>
  </si>
  <si>
    <t xml:space="preserve">BASE: Sell products online or online through a third party</t>
  </si>
  <si>
    <t xml:space="preserve">Social media advertising</t>
  </si>
  <si>
    <t xml:space="preserve">Paid search advertising</t>
  </si>
  <si>
    <t xml:space="preserve">Display advertising on third party websites</t>
  </si>
  <si>
    <t xml:space="preserve">Video advertising</t>
  </si>
  <si>
    <t xml:space="preserve">Native advertising</t>
  </si>
  <si>
    <t xml:space="preserve">Affiliate marketing</t>
  </si>
  <si>
    <t xml:space="preserve">Influencer marketing</t>
  </si>
  <si>
    <t xml:space="preserve">None of the above</t>
  </si>
  <si>
    <t xml:space="preserve">Which of the following forms of paid online advertising does your business use?Please select all that apply.</t>
  </si>
  <si>
    <t xml:space="preserve"> Word of mouth</t>
  </si>
  <si>
    <t xml:space="preserve"> Online search engines</t>
  </si>
  <si>
    <t xml:space="preserve"> Physical location</t>
  </si>
  <si>
    <t xml:space="preserve"> Social network advertising</t>
  </si>
  <si>
    <t xml:space="preserve"> Other online advertising</t>
  </si>
  <si>
    <t xml:space="preserve"> Paid search advertising</t>
  </si>
  <si>
    <t xml:space="preserve"> Local advertising</t>
  </si>
  <si>
    <t xml:space="preserve"> E-mail advertising</t>
  </si>
  <si>
    <t xml:space="preserve"> Online maps</t>
  </si>
  <si>
    <t xml:space="preserve"> Through a dedicated app</t>
  </si>
  <si>
    <t xml:space="preserve"> Print advertising</t>
  </si>
  <si>
    <t xml:space="preserve"> Television advertising</t>
  </si>
  <si>
    <t xml:space="preserve">Very important</t>
  </si>
  <si>
    <t xml:space="preserve">Quite important</t>
  </si>
  <si>
    <t xml:space="preserve">Neither important nor unimportant</t>
  </si>
  <si>
    <t xml:space="preserve">Somewhat unimportant</t>
  </si>
  <si>
    <t xml:space="preserve">Very unimportant</t>
  </si>
  <si>
    <t xml:space="preserve">Total Important:</t>
  </si>
  <si>
    <t xml:space="preserve">Total Unimportant:</t>
  </si>
  <si>
    <t xml:space="preserve">Net:</t>
  </si>
  <si>
    <t xml:space="preserve">Grid Summary: How important would you say each of the following are as ways customers/clients find your business? Would you say…. </t>
  </si>
  <si>
    <t xml:space="preserve">How important would you say each of the following are as ways customers/clients find your business? Would you say…. : Word of mouth</t>
  </si>
  <si>
    <t xml:space="preserve">How important would you say each of the following are as ways customers/clients find your business? Would you say…. : Physical location</t>
  </si>
  <si>
    <t xml:space="preserve">How important would you say each of the following are as ways customers/clients find your business? Would you say…. : Local advertising</t>
  </si>
  <si>
    <t xml:space="preserve">How important would you say each of the following are as ways customers/clients find your business? Would you say…. : Online search engines</t>
  </si>
  <si>
    <t xml:space="preserve">How important would you say each of the following are as ways customers/clients find your business? Would you say…. : Online maps</t>
  </si>
  <si>
    <t xml:space="preserve">How important would you say each of the following are as ways customers/clients find your business? Would you say…. : Paid search advertising</t>
  </si>
  <si>
    <t xml:space="preserve">How important would you say each of the following are as ways customers/clients find your business? Would you say…. : Through a dedicated app</t>
  </si>
  <si>
    <t xml:space="preserve">How important would you say each of the following are as ways customers/clients find your business? Would you say…. : Social network advertising</t>
  </si>
  <si>
    <t xml:space="preserve">How important would you say each of the following are as ways customers/clients find your business? Would you say…. : Other online advertising</t>
  </si>
  <si>
    <t xml:space="preserve">How important would you say each of the following are as ways customers/clients find your business? Would you say…. : Print advertising</t>
  </si>
  <si>
    <t xml:space="preserve">How important would you say each of the following are as ways customers/clients find your business? Would you say…. : Television advertising</t>
  </si>
  <si>
    <t xml:space="preserve">How important would you say each of the following are as ways customers/clients find your business? Would you say…. : E-mail advertising</t>
  </si>
  <si>
    <t xml:space="preserve">None</t>
  </si>
  <si>
    <t xml:space="preserve">1-5%</t>
  </si>
  <si>
    <t xml:space="preserve">6-10%</t>
  </si>
  <si>
    <t xml:space="preserve">11-20%</t>
  </si>
  <si>
    <t xml:space="preserve">21-30%</t>
  </si>
  <si>
    <t xml:space="preserve">31-40%</t>
  </si>
  <si>
    <t xml:space="preserve">41-50%</t>
  </si>
  <si>
    <t xml:space="preserve">51-60%</t>
  </si>
  <si>
    <t xml:space="preserve">61-70%</t>
  </si>
  <si>
    <t xml:space="preserve">71-80%</t>
  </si>
  <si>
    <t xml:space="preserve">81-90%</t>
  </si>
  <si>
    <t xml:space="preserve">91-100%</t>
  </si>
  <si>
    <t xml:space="preserve"> What proportion of your total customers would you estimate come through online search and/or paid search advertising?</t>
  </si>
  <si>
    <t xml:space="preserve">Your company website</t>
  </si>
  <si>
    <t xml:space="preserve">Word of mouth</t>
  </si>
  <si>
    <t xml:space="preserve">Facebook</t>
  </si>
  <si>
    <t xml:space="preserve">E-mail</t>
  </si>
  <si>
    <t xml:space="preserve">Google Search</t>
  </si>
  <si>
    <t xml:space="preserve">LinkedIn</t>
  </si>
  <si>
    <t xml:space="preserve">Instagram</t>
  </si>
  <si>
    <t xml:space="preserve">Google Maps / Google Business Profile / Google My Business / Google Reviews</t>
  </si>
  <si>
    <t xml:space="preserve">Twitter</t>
  </si>
  <si>
    <t xml:space="preserve">YouTube</t>
  </si>
  <si>
    <t xml:space="preserve">Google Reviews</t>
  </si>
  <si>
    <t xml:space="preserve">TikTok</t>
  </si>
  <si>
    <t xml:space="preserve">Google Shopping free listings</t>
  </si>
  <si>
    <t xml:space="preserve">Etsy</t>
  </si>
  <si>
    <t xml:space="preserve">Through a dedicated app</t>
  </si>
  <si>
    <t xml:space="preserve">Ebay</t>
  </si>
  <si>
    <t xml:space="preserve">Amazon Marketplace</t>
  </si>
  <si>
    <t xml:space="preserve">Mastodon</t>
  </si>
  <si>
    <t xml:space="preserve">Which, if any, of the following are the most effective ways your business connects with customers? Please select all that apply.</t>
  </si>
  <si>
    <t xml:space="preserve"> Chrome web browser</t>
  </si>
  <si>
    <t xml:space="preserve"> Gmail</t>
  </si>
  <si>
    <t xml:space="preserve"> Android</t>
  </si>
  <si>
    <t xml:space="preserve"> Google Search</t>
  </si>
  <si>
    <t xml:space="preserve"> Google Workspace (e.g. Google Docs, GMail)</t>
  </si>
  <si>
    <t xml:space="preserve"> Google Maps</t>
  </si>
  <si>
    <t xml:space="preserve"> Google Business Profile / Google My Business</t>
  </si>
  <si>
    <t xml:space="preserve"> Google Cloud (e.g. Cloud Storage, App Engine)</t>
  </si>
  <si>
    <t xml:space="preserve"> YouTube</t>
  </si>
  <si>
    <t xml:space="preserve"> Google Ads</t>
  </si>
  <si>
    <t xml:space="preserve"> YouTube Ads</t>
  </si>
  <si>
    <t xml:space="preserve"> AdSense</t>
  </si>
  <si>
    <t xml:space="preserve"> Google Way</t>
  </si>
  <si>
    <t xml:space="preserve">My business uses this</t>
  </si>
  <si>
    <t xml:space="preserve">My business does not use this</t>
  </si>
  <si>
    <t xml:space="preserve">Grid Summary: As far as you are aware, does your business use any of the following Google products? </t>
  </si>
  <si>
    <t xml:space="preserve">As far as you are aware, does your business use any of the following Google products? : Chrome web browser</t>
  </si>
  <si>
    <t xml:space="preserve">As far as you are aware, does your business use any of the following Google products? : Gmail</t>
  </si>
  <si>
    <t xml:space="preserve">As far as you are aware, does your business use any of the following Google products? : Android</t>
  </si>
  <si>
    <t xml:space="preserve">As far as you are aware, does your business use any of the following Google products? : Google Search</t>
  </si>
  <si>
    <t xml:space="preserve">As far as you are aware, does your business use any of the following Google products? : Google Workspace (e.g. Google Docs, GMail)</t>
  </si>
  <si>
    <t xml:space="preserve">As far as you are aware, does your business use any of the following Google products? : Google Maps</t>
  </si>
  <si>
    <t xml:space="preserve">As far as you are aware, does your business use any of the following Google products? : Google Business Profile / Google My Business</t>
  </si>
  <si>
    <t xml:space="preserve">As far as you are aware, does your business use any of the following Google products? : Google Cloud (e.g. Cloud Storage, App Engine)</t>
  </si>
  <si>
    <t xml:space="preserve">As far as you are aware, does your business use any of the following Google products? : YouTube</t>
  </si>
  <si>
    <t xml:space="preserve">As far as you are aware, does your business use any of the following Google products? : Google Ads</t>
  </si>
  <si>
    <t xml:space="preserve">As far as you are aware, does your business use any of the following Google products? : YouTube Ads</t>
  </si>
  <si>
    <t xml:space="preserve">As far as you are aware, does your business use any of the following Google products? : AdSense</t>
  </si>
  <si>
    <t xml:space="preserve">As far as you are aware, does your business use any of the following Google products? : Google Way</t>
  </si>
  <si>
    <t xml:space="preserve"> The costs of starting a business have reduced substantially or dramatically because of internet tools such as Google Search, Gmail, Google Docs, Google Workspace, or Google Business Profile</t>
  </si>
  <si>
    <t xml:space="preserve"> Google’s tools and services have made it easier for me to sell to international customers</t>
  </si>
  <si>
    <t xml:space="preserve"> Google’s tools and services have helped accelerate the growth of my business</t>
  </si>
  <si>
    <t xml:space="preserve"> Paid search advertising is one of the most important ways we reach new customers</t>
  </si>
  <si>
    <t xml:space="preserve">Strongly agree</t>
  </si>
  <si>
    <t xml:space="preserve">Somewhat agree</t>
  </si>
  <si>
    <t xml:space="preserve">Neither agree nor disagree</t>
  </si>
  <si>
    <t xml:space="preserve">Somewhat disagree</t>
  </si>
  <si>
    <t xml:space="preserve">Strongly disagree</t>
  </si>
  <si>
    <t xml:space="preserve">Total Agree:</t>
  </si>
  <si>
    <t xml:space="preserve">Total Disagree:</t>
  </si>
  <si>
    <t xml:space="preserve">Grid Summary: To what extent do you agree or disagree with the following?</t>
  </si>
  <si>
    <t xml:space="preserve">To what extent do you agree or disagree with the following?: Paid search advertising is one of the most important ways we reach new customers</t>
  </si>
  <si>
    <t xml:space="preserve">To what extent do you agree or disagree with the following?: The costs of starting a business have reduced substantially or dramatically because of internet tools such as Google Search, Gmail, Google Docs, Google Workspace, or Google Business Profile</t>
  </si>
  <si>
    <t xml:space="preserve">To what extent do you agree or disagree with the following?: Google’s tools and services have helped accelerate the growth of my business</t>
  </si>
  <si>
    <t xml:space="preserve">To what extent do you agree or disagree with the following?: Google’s tools and services have made it easier for me to sell to international customers</t>
  </si>
  <si>
    <t xml:space="preserve">I know a lot about AI</t>
  </si>
  <si>
    <t xml:space="preserve">I know a moderate amount about AI</t>
  </si>
  <si>
    <t xml:space="preserve">I know a little about AI</t>
  </si>
  <si>
    <t xml:space="preserve">I know nothing at all about AI</t>
  </si>
  <si>
    <t xml:space="preserve"> There has recently been some discussion in the news about “Artificial Intelligence” or “AI”. This is where computers are used to carry out tasks which would normally need a human to do them. How much would you say you know about “AI”?</t>
  </si>
  <si>
    <t xml:space="preserve">Very likely</t>
  </si>
  <si>
    <t xml:space="preserve">Somewhat likely</t>
  </si>
  <si>
    <t xml:space="preserve">Neither likely or unlikely</t>
  </si>
  <si>
    <t xml:space="preserve">Somewhat unlikely</t>
  </si>
  <si>
    <t xml:space="preserve">Very unlikely</t>
  </si>
  <si>
    <t xml:space="preserve">Total Likely:</t>
  </si>
  <si>
    <t xml:space="preserve">Total Unlikely:</t>
  </si>
  <si>
    <t xml:space="preserve"> In general, how likely do you think it is that your business will explore AI tools more in the next year?</t>
  </si>
  <si>
    <t xml:space="preserve">Not applicable - we don’t use AI technology at all</t>
  </si>
  <si>
    <t xml:space="preserve">Help with drafting/writing documents</t>
  </si>
  <si>
    <t xml:space="preserve">Information retrieval (e.g. using AI to search the web or internal company data)</t>
  </si>
  <si>
    <t xml:space="preserve">Automate repetitive tasks</t>
  </si>
  <si>
    <t xml:space="preserve">Data analysis</t>
  </si>
  <si>
    <t xml:space="preserve">Optimise and maximise marketing and sales activity</t>
  </si>
  <si>
    <t xml:space="preserve">Automate other internal systems</t>
  </si>
  <si>
    <t xml:space="preserve">Automate customer support</t>
  </si>
  <si>
    <t xml:space="preserve">None of the above - but we use AI for other things</t>
  </si>
  <si>
    <t xml:space="preserve">Does your business currently use any AI technology to do the following?Please select all that apply</t>
  </si>
  <si>
    <t xml:space="preserve">Yes, in the next year</t>
  </si>
  <si>
    <t xml:space="preserve">Yes, in the next two years</t>
  </si>
  <si>
    <t xml:space="preserve">Yes, in the next five years</t>
  </si>
  <si>
    <t xml:space="preserve">Yes, in the next ten years</t>
  </si>
  <si>
    <t xml:space="preserve">Yes, but not in the next ten years</t>
  </si>
  <si>
    <t xml:space="preserve"> In the future, does your business plan to invest in AI tools which take over tasks currently performed by humans?</t>
  </si>
  <si>
    <t xml:space="preserve"> Reallocate employees freed-up time to other, more valuable tasks</t>
  </si>
  <si>
    <t xml:space="preserve"> Reskill existing employees</t>
  </si>
  <si>
    <t xml:space="preserve"> Reduce the number of hours you expect employees to work</t>
  </si>
  <si>
    <t xml:space="preserve"> Hire new people to support deployment of AI technology</t>
  </si>
  <si>
    <t xml:space="preserve"> Increase employee pay</t>
  </si>
  <si>
    <t xml:space="preserve"> Reduce the size of your workforce</t>
  </si>
  <si>
    <t xml:space="preserve"> Reduce employee pay</t>
  </si>
  <si>
    <t xml:space="preserve">Neither likely nor unlikely</t>
  </si>
  <si>
    <t xml:space="preserve">Grid Summary: You said you will invest in AI tools which take over tasks currently performed by humans in the next five years. How likely or unlikely is your business to do the following as a result of this?</t>
  </si>
  <si>
    <t xml:space="preserve">BASE: Plan to invest in AI tools in the next five years</t>
  </si>
  <si>
    <t xml:space="preserve">You said you will invest in AI tools which take over tasks currently performed by humans in the next five years. How likely or unlikely is your business to do the following as a result of this?: Reallocate employees freed-up time to other, more valuable tasks</t>
  </si>
  <si>
    <t xml:space="preserve">You said you will invest in AI tools which take over tasks currently performed by humans in the next five years. How likely or unlikely is your business to do the following as a result of this?: Reduce employee pay</t>
  </si>
  <si>
    <t xml:space="preserve">You said you will invest in AI tools which take over tasks currently performed by humans in the next five years. How likely or unlikely is your business to do the following as a result of this?: Increase employee pay</t>
  </si>
  <si>
    <t xml:space="preserve">You said you will invest in AI tools which take over tasks currently performed by humans in the next five years. How likely or unlikely is your business to do the following as a result of this?: Reduce the number of hours you expect employees to work</t>
  </si>
  <si>
    <t xml:space="preserve">You said you will invest in AI tools which take over tasks currently performed by humans in the next five years. How likely or unlikely is your business to do the following as a result of this?: Reduce the size of your workforce</t>
  </si>
  <si>
    <t xml:space="preserve">You said you will invest in AI tools which take over tasks currently performed by humans in the next five years. How likely or unlikely is your business to do the following as a result of this?: Reskill existing employees</t>
  </si>
  <si>
    <t xml:space="preserve">You said you will invest in AI tools which take over tasks currently performed by humans in the next five years. How likely or unlikely is your business to do the following as a result of this?: Hire new people to support deployment of AI technology</t>
  </si>
  <si>
    <t xml:space="preserve">Very familiar</t>
  </si>
  <si>
    <t xml:space="preserve">Somewhat familiar</t>
  </si>
  <si>
    <t xml:space="preserve">Neither familiar or unfamiliar</t>
  </si>
  <si>
    <t xml:space="preserve">Somewhat unfamiliar</t>
  </si>
  <si>
    <t xml:space="preserve">Very unfamiliar</t>
  </si>
  <si>
    <t xml:space="preserve"> In the last year, AI tools that are used to generate text, images, or video (“generative AI”) have become much more prominent. Examples of text based generative AI tools include Bard, ChatGPT, and Bing Chat, while image tools include Dall-E, Stable Diffusion, and Midjourney. How familiar are you with generative AI tools?</t>
  </si>
  <si>
    <t xml:space="preserve"> Generative AI refers specifically to AI tools that generate new, realistic content (e.g. images, text, or video). This includes tools such as Chat GPT or Bard. How likely do you think it is that generative AI will significantly improve the productivity of your business in the next few years?</t>
  </si>
  <si>
    <t xml:space="preserve">Generating pictures, design or video</t>
  </si>
  <si>
    <t xml:space="preserve">Does your business currently use any generative AI tools to do any of the following?Please select all that apply</t>
  </si>
  <si>
    <t xml:space="preserve">And which of the same list of tasks do you expect to use generative AI technology to do in the next five years?Please select all that apply</t>
  </si>
  <si>
    <t xml:space="preserve">Much easier</t>
  </si>
  <si>
    <t xml:space="preserve">A little easier</t>
  </si>
  <si>
    <t xml:space="preserve">Make no difference either way</t>
  </si>
  <si>
    <t xml:space="preserve">A little more difficult</t>
  </si>
  <si>
    <t xml:space="preserve">Much more difficult</t>
  </si>
  <si>
    <t xml:space="preserve">Not applicable - we don’t use Google Search at our business</t>
  </si>
  <si>
    <t xml:space="preserve"> Generative AI refers specifically to AI tools that generate new, realistic content (e.g. images, text, or video). This includes tools such as Chat GPT or Bard. Do you think day-to-day tasks for workers at your business would be made easier or more difficult if generative AI tools were integrated into Google Search (e.g. to help research and summarise information from the internet)?</t>
  </si>
  <si>
    <t xml:space="preserve">Not applicable - we don’t use Google Workspace at our business</t>
  </si>
  <si>
    <t xml:space="preserve"> And do you think day-to-day tasks for workers at your business would be made easier or more difficult if generative AI tools were integrated into Google Workspace (eg to help draft documents and presentations, or more easily analyse data in spreadsheets)?</t>
  </si>
  <si>
    <t xml:space="preserve">Neither familiar nor unfamiliar</t>
  </si>
  <si>
    <t xml:space="preserve"> Overall, how familiar are you with Google’s work with AI?</t>
  </si>
  <si>
    <t xml:space="preserve"> World leader</t>
  </si>
  <si>
    <t xml:space="preserve"> Responsible approach</t>
  </si>
  <si>
    <t xml:space="preserve"> Bold approach</t>
  </si>
  <si>
    <t xml:space="preserve"> Safe approach</t>
  </si>
  <si>
    <t xml:space="preserve"> Transparent</t>
  </si>
  <si>
    <t xml:space="preserve"> Prevents AI misuse or harm</t>
  </si>
  <si>
    <t xml:space="preserve"> Follows clear guidelines for ethical AI development and release</t>
  </si>
  <si>
    <t xml:space="preserve"> Unbiased</t>
  </si>
  <si>
    <t xml:space="preserve"> Reckless</t>
  </si>
  <si>
    <t xml:space="preserve"> Slow</t>
  </si>
  <si>
    <t xml:space="preserve">Very good description</t>
  </si>
  <si>
    <t xml:space="preserve">Good description</t>
  </si>
  <si>
    <t xml:space="preserve">Neither a good nor bad description</t>
  </si>
  <si>
    <t xml:space="preserve">Bad description</t>
  </si>
  <si>
    <t xml:space="preserve">Very bad description</t>
  </si>
  <si>
    <t xml:space="preserve">Grid Summary: As far as you are aware, in your opinion are the following phrases good or bad descriptions of Google’s work with AI?</t>
  </si>
  <si>
    <t xml:space="preserve">As far as you are aware, in your opinion are the following phrases good or bad descriptions of Google’s work with AI?: World leader</t>
  </si>
  <si>
    <t xml:space="preserve">As far as you are aware, in your opinion are the following phrases good or bad descriptions of Google’s work with AI?: Responsible approach</t>
  </si>
  <si>
    <t xml:space="preserve">As far as you are aware, in your opinion are the following phrases good or bad descriptions of Google’s work with AI?: Bold approach</t>
  </si>
  <si>
    <t xml:space="preserve">As far as you are aware, in your opinion are the following phrases good or bad descriptions of Google’s work with AI?: Safe approach</t>
  </si>
  <si>
    <t xml:space="preserve">As far as you are aware, in your opinion are the following phrases good or bad descriptions of Google’s work with AI?: Transparent</t>
  </si>
  <si>
    <t xml:space="preserve">As far as you are aware, in your opinion are the following phrases good or bad descriptions of Google’s work with AI?: Prevents AI misuse or harm</t>
  </si>
  <si>
    <t xml:space="preserve">As far as you are aware, in your opinion are the following phrases good or bad descriptions of Google’s work with AI?: Follows clear guidelines for ethical AI development and release</t>
  </si>
  <si>
    <t xml:space="preserve">As far as you are aware, in your opinion are the following phrases good or bad descriptions of Google’s work with AI?: Unbiased</t>
  </si>
  <si>
    <t xml:space="preserve">As far as you are aware, in your opinion are the following phrases good or bad descriptions of Google’s work with AI?: Reckless</t>
  </si>
  <si>
    <t xml:space="preserve">As far as you are aware, in your opinion are the following phrases good or bad descriptions of Google’s work with AI?: Slow</t>
  </si>
  <si>
    <t xml:space="preserve">Phishing emails</t>
  </si>
  <si>
    <t xml:space="preserve">Hacking or security breach</t>
  </si>
  <si>
    <t xml:space="preserve">Payment fraud</t>
  </si>
  <si>
    <t xml:space="preserve">Ransomware or malware</t>
  </si>
  <si>
    <t xml:space="preserve">Data loss</t>
  </si>
  <si>
    <t xml:space="preserve">Other form of cyber attack</t>
  </si>
  <si>
    <t xml:space="preserve">Don't know</t>
  </si>
  <si>
    <t xml:space="preserve">Has your business experienced any of these digital security threats in the past five years?</t>
  </si>
  <si>
    <t xml:space="preserve">Nothing</t>
  </si>
  <si>
    <t xml:space="preserve">Under €100</t>
  </si>
  <si>
    <t xml:space="preserve">€100-€500</t>
  </si>
  <si>
    <t xml:space="preserve">€500 - €1,000</t>
  </si>
  <si>
    <t xml:space="preserve">€1,000 - €2,000</t>
  </si>
  <si>
    <t xml:space="preserve">€2,000 - €5,000</t>
  </si>
  <si>
    <t xml:space="preserve">€5,000 - €10,000</t>
  </si>
  <si>
    <t xml:space="preserve">€10,000 - €20,000</t>
  </si>
  <si>
    <t xml:space="preserve">€20,000 - €100,000</t>
  </si>
  <si>
    <t xml:space="preserve">€100,000 - €1 million</t>
  </si>
  <si>
    <t xml:space="preserve">€1 million - €5 million</t>
  </si>
  <si>
    <t xml:space="preserve">€5 million - €10 million</t>
  </si>
  <si>
    <t xml:space="preserve">€10 million - €20 million</t>
  </si>
  <si>
    <t xml:space="preserve">Over €20 million</t>
  </si>
  <si>
    <t xml:space="preserve"> You said that your business had experienced Data loss in the past five years. Overall, how much would you estimate this financially cost your business?</t>
  </si>
  <si>
    <t xml:space="preserve">BASE: Have experienced data loss</t>
  </si>
  <si>
    <t xml:space="preserve"> You said that your business had experienced ransomware or malware in the past five years. Overall, how much would you estimate this financially cost your business?</t>
  </si>
  <si>
    <t xml:space="preserve">BASE: Have experienced ransomware or malware</t>
  </si>
  <si>
    <t xml:space="preserve">0</t>
  </si>
  <si>
    <t xml:space="preserve">*</t>
  </si>
  <si>
    <t xml:space="preserve"> You said that your business had experienced hacking or a security breach in the past five years. Overall, how much would you estimate this financially cost your business?</t>
  </si>
  <si>
    <t xml:space="preserve">BASE: Have experienced Hacking or security breach</t>
  </si>
  <si>
    <t xml:space="preserve"> You said that your business had experienced phishing e-mails in the past five years. Overall, how much would you estimate this financially cost your business?</t>
  </si>
  <si>
    <t xml:space="preserve">BASE: Have experienced phishing emails</t>
  </si>
  <si>
    <t xml:space="preserve"> You said that your business had experienced payment fraud in the past five years. Overall, how much would you estimate this financially cost your business?</t>
  </si>
  <si>
    <t xml:space="preserve">BASE: Have experienced payment fraud</t>
  </si>
  <si>
    <t xml:space="preserve"> You said that your business had experienced other forms of cyberattack in the past five years. Overall, how much would you estimate this financially cost your business?</t>
  </si>
  <si>
    <t xml:space="preserve">BASE: Have experienced other forms of cyberattack</t>
  </si>
  <si>
    <t xml:space="preserve">Full Results</t>
  </si>
  <si>
    <t xml:space="preserve">Die</t>
  </si>
  <si>
    <t xml:space="preserve">Helpen</t>
  </si>
  <si>
    <t xml:space="preserve">Verkopen</t>
  </si>
  <si>
    <t xml:space="preserve">Bouw</t>
  </si>
  <si>
    <t xml:space="preserve">Onze</t>
  </si>
  <si>
    <t xml:space="preserve">Transport</t>
  </si>
  <si>
    <t xml:space="preserve">Productie</t>
  </si>
  <si>
    <t xml:space="preserve">Work</t>
  </si>
  <si>
    <t xml:space="preserve">Hulp</t>
  </si>
  <si>
    <t xml:space="preserve">Analyse</t>
  </si>
  <si>
    <t xml:space="preserve">Geen</t>
  </si>
  <si>
    <t xml:space="preserve">Dienstverlening</t>
  </si>
  <si>
    <t xml:space="preserve">Werken</t>
  </si>
  <si>
    <t xml:space="preserve">Beheer</t>
  </si>
  <si>
    <t xml:space="preserve">Zijn</t>
  </si>
  <si>
    <t xml:space="preserve">Internet</t>
  </si>
  <si>
    <t xml:space="preserve">Daarnaast</t>
  </si>
  <si>
    <t xml:space="preserve">Diverse</t>
  </si>
  <si>
    <t xml:space="preserve">Good</t>
  </si>
  <si>
    <t xml:space="preserve">Technische</t>
  </si>
  <si>
    <t xml:space="preserve">Hebben</t>
  </si>
  <si>
    <t xml:space="preserve">Zakelijke</t>
  </si>
  <si>
    <t xml:space="preserve">Groothandel</t>
  </si>
  <si>
    <t xml:space="preserve">Organisatie</t>
  </si>
  <si>
    <t xml:space="preserve">Geld</t>
  </si>
  <si>
    <t xml:space="preserve">Personeel</t>
  </si>
  <si>
    <t xml:space="preserve">Diensten</t>
  </si>
  <si>
    <t xml:space="preserve">Operations</t>
  </si>
  <si>
    <t xml:space="preserve">Products</t>
  </si>
  <si>
    <t xml:space="preserve">Great</t>
  </si>
  <si>
    <t xml:space="preserve">Het</t>
  </si>
  <si>
    <t xml:space="preserve">Leveren</t>
  </si>
  <si>
    <t xml:space="preserve">Met</t>
  </si>
  <si>
    <t xml:space="preserve">Andere</t>
  </si>
  <si>
    <t xml:space="preserve">Meer</t>
  </si>
  <si>
    <t xml:space="preserve">Onderwijs</t>
  </si>
  <si>
    <t xml:space="preserve">People</t>
  </si>
  <si>
    <t xml:space="preserve">Zorgen</t>
  </si>
  <si>
    <t xml:space="preserve">Nonprofit</t>
  </si>
  <si>
    <t xml:space="preserve">Onderzoek</t>
  </si>
  <si>
    <t xml:space="preserve">Mensen</t>
  </si>
  <si>
    <t xml:space="preserve">Oplossingen</t>
  </si>
  <si>
    <t xml:space="preserve">Name</t>
  </si>
  <si>
    <t xml:space="preserve">Boekhouding</t>
  </si>
  <si>
    <t xml:space="preserve">Companies</t>
  </si>
  <si>
    <t xml:space="preserve">Advies</t>
  </si>
  <si>
    <t xml:space="preserve">Aanbieden</t>
  </si>
  <si>
    <t xml:space="preserve">Ontwikkeling</t>
  </si>
  <si>
    <t xml:space="preserve">Organization</t>
  </si>
  <si>
    <t xml:space="preserve">Bieden</t>
  </si>
  <si>
    <t xml:space="preserve">Mijn</t>
  </si>
  <si>
    <t xml:space="preserve">Services</t>
  </si>
  <si>
    <t xml:space="preserve">Online</t>
  </si>
  <si>
    <t xml:space="preserve">Doen</t>
  </si>
  <si>
    <t xml:space="preserve">Adviseren</t>
  </si>
  <si>
    <t xml:space="preserve">Nee</t>
  </si>
  <si>
    <t xml:space="preserve">Enz</t>
  </si>
  <si>
    <t xml:space="preserve">Bank</t>
  </si>
  <si>
    <t xml:space="preserve">Interessante</t>
  </si>
  <si>
    <t xml:space="preserve">Deel</t>
  </si>
  <si>
    <t xml:space="preserve">Van</t>
  </si>
  <si>
    <t xml:space="preserve">Verzorgen</t>
  </si>
  <si>
    <t xml:space="preserve">Verkoop</t>
  </si>
  <si>
    <t xml:space="preserve">Hun</t>
  </si>
  <si>
    <t xml:space="preserve">Techniek</t>
  </si>
  <si>
    <t xml:space="preserve">Marketing</t>
  </si>
  <si>
    <t xml:space="preserve">Gebied</t>
  </si>
  <si>
    <t xml:space="preserve">Ons</t>
  </si>
  <si>
    <t xml:space="preserve">Waar</t>
  </si>
  <si>
    <t xml:space="preserve">Inkopen</t>
  </si>
  <si>
    <t xml:space="preserve">Ontwikkelen</t>
  </si>
  <si>
    <t xml:space="preserve">Ben</t>
  </si>
  <si>
    <t xml:space="preserve">Bij</t>
  </si>
  <si>
    <t xml:space="preserve">Kunnen</t>
  </si>
  <si>
    <t xml:space="preserve">Actief</t>
  </si>
  <si>
    <t xml:space="preserve">Service</t>
  </si>
  <si>
    <t xml:space="preserve">Crypto</t>
  </si>
  <si>
    <t xml:space="preserve">Verschillende</t>
  </si>
  <si>
    <t xml:space="preserve">Erg</t>
  </si>
  <si>
    <t xml:space="preserve">Laten</t>
  </si>
  <si>
    <t xml:space="preserve">Websites</t>
  </si>
  <si>
    <t xml:space="preserve">Make</t>
  </si>
  <si>
    <t xml:space="preserve">Dus</t>
  </si>
  <si>
    <t xml:space="preserve">Producten</t>
  </si>
  <si>
    <t xml:space="preserve">Goed</t>
  </si>
  <si>
    <t xml:space="preserve">Administratie</t>
  </si>
  <si>
    <t xml:space="preserve">Help</t>
  </si>
  <si>
    <t xml:space="preserve">Niet</t>
  </si>
  <si>
    <t xml:space="preserve">Economie</t>
  </si>
  <si>
    <t xml:space="preserve">Business</t>
  </si>
  <si>
    <t xml:space="preserve">Wij</t>
  </si>
  <si>
    <t xml:space="preserve">Bedrijf</t>
  </si>
  <si>
    <t xml:space="preserve">Een</t>
  </si>
  <si>
    <t xml:space="preserve">Elektrotechnisch</t>
  </si>
  <si>
    <t xml:space="preserve">Verhuren</t>
  </si>
  <si>
    <t xml:space="preserve">Produceren</t>
  </si>
  <si>
    <t xml:space="preserve">Idee</t>
  </si>
  <si>
    <t xml:space="preserve">Weet</t>
  </si>
  <si>
    <t xml:space="preserve">Financiele</t>
  </si>
  <si>
    <t xml:space="preserve">Uitvoeren</t>
  </si>
  <si>
    <t xml:space="preserve">Aan</t>
  </si>
  <si>
    <t xml:space="preserve">Ict</t>
  </si>
  <si>
    <t xml:space="preserve">Heb</t>
  </si>
  <si>
    <t xml:space="preserve">Ingenieur</t>
  </si>
  <si>
    <t xml:space="preserve">Retail</t>
  </si>
  <si>
    <t xml:space="preserve">Wereld</t>
  </si>
  <si>
    <t xml:space="preserve">Zorg</t>
  </si>
  <si>
    <t xml:space="preserve">Things</t>
  </si>
  <si>
    <t xml:space="preserve">Ook</t>
  </si>
  <si>
    <t xml:space="preserve">Tot</t>
  </si>
  <si>
    <t xml:space="preserve">Bedrijven</t>
  </si>
  <si>
    <t xml:space="preserve">Klantenservice</t>
  </si>
  <si>
    <t xml:space="preserve">Maken</t>
  </si>
  <si>
    <t xml:space="preserve">Alles</t>
  </si>
  <si>
    <t xml:space="preserve">Management</t>
  </si>
  <si>
    <t xml:space="preserve">Sell</t>
  </si>
  <si>
    <t xml:space="preserve">Afdeling</t>
  </si>
  <si>
    <t xml:space="preserve">Dingen</t>
  </si>
  <si>
    <t xml:space="preserve">Verkoopt</t>
  </si>
  <si>
    <t xml:space="preserve">Internationaal</t>
  </si>
  <si>
    <t xml:space="preserve">Goederen</t>
  </si>
  <si>
    <t xml:space="preserve">Als</t>
  </si>
  <si>
    <t xml:space="preserve">Reclame</t>
  </si>
  <si>
    <t xml:space="preserve">Doet</t>
  </si>
  <si>
    <t xml:space="preserve">Company</t>
  </si>
  <si>
    <t xml:space="preserve">Eigen</t>
  </si>
  <si>
    <t xml:space="preserve">Manager</t>
  </si>
  <si>
    <t xml:space="preserve">Veel</t>
  </si>
  <si>
    <t xml:space="preserve">Helpt</t>
  </si>
  <si>
    <t xml:space="preserve">Besloten</t>
  </si>
  <si>
    <t xml:space="preserve">Voor</t>
  </si>
  <si>
    <t xml:space="preserve">Financiële</t>
  </si>
  <si>
    <t xml:space="preserve">Software</t>
  </si>
  <si>
    <t xml:space="preserve">Geven</t>
  </si>
  <si>
    <t xml:space="preserve">Development</t>
  </si>
  <si>
    <t xml:space="preserve">Wat</t>
  </si>
  <si>
    <t xml:space="preserve">Financial</t>
  </si>
  <si>
    <t xml:space="preserve">Gezondheidszorg</t>
  </si>
  <si>
    <t xml:space="preserve">Winst</t>
  </si>
  <si>
    <t xml:space="preserve">Vennootschap</t>
  </si>
  <si>
    <t xml:space="preserve">Voornamelijk</t>
  </si>
  <si>
    <t xml:space="preserve">Computers</t>
  </si>
  <si>
    <t xml:space="preserve">Solutions</t>
  </si>
  <si>
    <t xml:space="preserve">Kinderen</t>
  </si>
  <si>
    <t xml:space="preserve">Werkzaamheden</t>
  </si>
  <si>
    <t xml:space="preserve">Werk</t>
  </si>
  <si>
    <t xml:space="preserve">Selling</t>
  </si>
  <si>
    <t xml:space="preserve">Ondersteuning</t>
  </si>
  <si>
    <t xml:space="preserve">Goede</t>
  </si>
  <si>
    <t xml:space="preserve">Medewerkers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</si>
</sst>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
    <numFmt numFmtId="167" formatCode="0"/>
    <numFmt numFmtId="168" formatCode="0%"/>
    <numFmt numFmtId="169" formatCode="0%"/>
    <numFmt numFmtId="170" formatCode="0%"/>
    <numFmt numFmtId="171" formatCode="0%"/>
  </numFmts>
  <fonts count="12">
    <font>
      <sz val="11"/>
      <color rgb="FF000000"/>
      <name val="Calibri"/>
      <family val="2"/>
      <scheme val="minor"/>
    </font>
    <font>
      <sz val="18"/>
      <color rgb="FF000000"/>
      <name val="Calibri"/>
      <b/>
    </font>
    <font>
      <sz val="14"/>
      <color rgb="FF000000"/>
      <name val="Calibri"/>
      <b/>
    </font>
    <font>
      <sz val="14"/>
      <color rgb="FF000000"/>
      <name val="Calibri"/>
    </font>
    <font>
      <sz val="13"/>
      <color rgb="FF000000"/>
      <name val="Calibri"/>
    </font>
    <font>
      <sz val="13"/>
      <color rgb="FF000000"/>
      <name val="Calibri"/>
      <i/>
    </font>
    <font>
      <sz val="13"/>
      <color theme="10"/>
      <name val="Calibri"/>
      <i/>
      <u val="single"/>
    </font>
    <font>
      <sz val="11"/>
      <color rgb="FF000000"/>
      <name val="Calibri"/>
      <b/>
    </font>
    <font>
      <sz val="11"/>
      <color rgb="FF000000"/>
      <name val="Calibri"/>
    </font>
    <font>
      <sz val="11"/>
      <color theme="10"/>
      <name val="Calibri"/>
      <u val="single"/>
    </font>
    <font>
      <sz val="12"/>
      <color rgb="FF000000"/>
      <name val="Calibri"/>
      <b/>
    </font>
    <font>
      <sz val="11"/>
      <color rgb="FF000000"/>
      <name val="Calibri"/>
      <b/>
      <i/>
    </font>
  </fonts>
  <fills count="2">
    <fill>
      <patternFill patternType="none"/>
    </fill>
    <fill>
      <patternFill patternType="gray125"/>
    </fill>
  </fills>
  <borders count="4">
    <border>
      <left/>
      <right/>
      <top/>
      <bottom/>
      <diagonal/>
    </border>
    <border>
      <top style="thin">
        <color rgb="FF000000"/>
      </top>
    </border>
    <border>
      <bottom style="thin">
        <color rgb="FF000000"/>
      </bottom>
    </border>
    <border>
      <top style="thin">
        <color rgb="FF000000"/>
      </top>
      <bottom style="thin">
        <color rgb="FF000000"/>
      </bottom>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4"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66" fontId="8" fillId="0" borderId="1" xfId="0" applyFont="1" applyNumberFormat="1" applyBorder="1" applyAlignment="1">
      <alignment horizontal="center" vertical="center"/>
    </xf>
    <xf numFmtId="167" fontId="7" fillId="0" borderId="2" xfId="0" applyFont="1" applyNumberForma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10" fillId="0" borderId="0" xfId="0" applyFont="1" applyAlignment="1">
      <alignment vertical="top" wrapText="1"/>
    </xf>
    <xf numFmtId="168" fontId="8" fillId="0" borderId="0" xfId="0" applyFont="1" applyNumberForma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169" fontId="8" fillId="0" borderId="2" xfId="0" applyFont="1" applyNumberFormat="1" applyBorder="1" applyAlignment="1">
      <alignment horizontal="center" vertical="center"/>
    </xf>
    <xf numFmtId="170" fontId="7" fillId="0" borderId="0" xfId="0" applyFont="1" applyNumberFormat="1" applyAlignment="1">
      <alignment horizontal="center" vertical="center"/>
    </xf>
    <xf numFmtId="171" fontId="7" fillId="0" borderId="2" xfId="0" applyFont="1" applyNumberFormat="1" applyBorder="1" applyAlignment="1">
      <alignment horizontal="center" vertical="center"/>
    </xf>
    <xf numFmtId="0" fontId="7" fillId="0" borderId="0" xfId="0" applyFont="1" applyAlignment="1">
      <alignment horizontal="center" wrapText="1"/>
    </xf>
    <xf numFmtId="0" fontId="11"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theme" Target="theme/theme1.xml"/><Relationship Id="rId84" Type="http://schemas.openxmlformats.org/officeDocument/2006/relationships/styles" Target="styles.xml"/><Relationship Id="rId85"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10.xml.rels><?xml version="1.0" encoding="UTF-8" standalone="yes"?><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Relationships xmlns="http://schemas.openxmlformats.org/package/2006/relationships"><Relationship Id="rId1" Type="http://schemas.openxmlformats.org/officeDocument/2006/relationships/image" Target="../media/image14.jpg"/></Relationships>
</file>

<file path=xl/drawings/_rels/drawing15.xml.rels><?xml version="1.0" encoding="UTF-8" standalone="yes"?><Relationships xmlns="http://schemas.openxmlformats.org/package/2006/relationships"><Relationship Id="rId1" Type="http://schemas.openxmlformats.org/officeDocument/2006/relationships/image" Target="../media/image15.jpg"/></Relationships>
</file>

<file path=xl/drawings/_rels/drawing16.xml.rels><?xml version="1.0" encoding="UTF-8" standalone="yes"?><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Relationships xmlns="http://schemas.openxmlformats.org/package/2006/relationships"><Relationship Id="rId1" Type="http://schemas.openxmlformats.org/officeDocument/2006/relationships/image" Target="../media/image17.jpg"/></Relationships>
</file>

<file path=xl/drawings/_rels/drawing18.xml.rels><?xml version="1.0" encoding="UTF-8" standalone="yes"?><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Relationships xmlns="http://schemas.openxmlformats.org/package/2006/relationships"><Relationship Id="rId1" Type="http://schemas.openxmlformats.org/officeDocument/2006/relationships/image" Target="../media/image19.jpg"/></Relationships>
</file>

<file path=xl/drawings/_rels/drawing2.xml.rels><?xml version="1.0" encoding="UTF-8" standalone="yes"?><Relationships xmlns="http://schemas.openxmlformats.org/package/2006/relationships"><Relationship Id="rId1" Type="http://schemas.openxmlformats.org/officeDocument/2006/relationships/image" Target="../media/image2.jpg"/></Relationships>
</file>

<file path=xl/drawings/_rels/drawing20.xml.rels><?xml version="1.0" encoding="UTF-8" standalone="yes"?><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Relationships xmlns="http://schemas.openxmlformats.org/package/2006/relationships"><Relationship Id="rId1" Type="http://schemas.openxmlformats.org/officeDocument/2006/relationships/image" Target="../media/image23.jpg"/></Relationships>
</file>

<file path=xl/drawings/_rels/drawing24.xml.rels><?xml version="1.0" encoding="UTF-8" standalone="yes"?><Relationships xmlns="http://schemas.openxmlformats.org/package/2006/relationships"><Relationship Id="rId1" Type="http://schemas.openxmlformats.org/officeDocument/2006/relationships/image" Target="../media/image24.jpg"/></Relationships>
</file>

<file path=xl/drawings/_rels/drawing25.xml.rels><?xml version="1.0" encoding="UTF-8" standalone="yes"?><Relationships xmlns="http://schemas.openxmlformats.org/package/2006/relationships"><Relationship Id="rId1" Type="http://schemas.openxmlformats.org/officeDocument/2006/relationships/image" Target="../media/image25.jpg"/></Relationships>
</file>

<file path=xl/drawings/_rels/drawing26.xml.rels><?xml version="1.0" encoding="UTF-8" standalone="yes"?><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Relationships xmlns="http://schemas.openxmlformats.org/package/2006/relationships"><Relationship Id="rId1" Type="http://schemas.openxmlformats.org/officeDocument/2006/relationships/image" Target="../media/image27.jpg"/></Relationships>
</file>

<file path=xl/drawings/_rels/drawing28.xml.rels><?xml version="1.0" encoding="UTF-8" standalone="yes"?><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Relationships xmlns="http://schemas.openxmlformats.org/package/2006/relationships"><Relationship Id="rId1" Type="http://schemas.openxmlformats.org/officeDocument/2006/relationships/image" Target="../media/image29.jpg"/></Relationships>
</file>

<file path=xl/drawings/_rels/drawing3.xml.rels><?xml version="1.0" encoding="UTF-8" standalone="yes"?><Relationships xmlns="http://schemas.openxmlformats.org/package/2006/relationships"><Relationship Id="rId1" Type="http://schemas.openxmlformats.org/officeDocument/2006/relationships/image" Target="../media/image3.jpg"/></Relationships>
</file>

<file path=xl/drawings/_rels/drawing30.xml.rels><?xml version="1.0" encoding="UTF-8" standalone="yes"?><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Relationships xmlns="http://schemas.openxmlformats.org/package/2006/relationships"><Relationship Id="rId1" Type="http://schemas.openxmlformats.org/officeDocument/2006/relationships/image" Target="../media/image32.jpg"/></Relationships>
</file>

<file path=xl/drawings/_rels/drawing33.xml.rels><?xml version="1.0" encoding="UTF-8" standalone="yes"?><Relationships xmlns="http://schemas.openxmlformats.org/package/2006/relationships"><Relationship Id="rId1" Type="http://schemas.openxmlformats.org/officeDocument/2006/relationships/image" Target="../media/image33.jpg"/></Relationships>
</file>

<file path=xl/drawings/_rels/drawing34.xml.rels><?xml version="1.0" encoding="UTF-8" standalone="yes"?><Relationships xmlns="http://schemas.openxmlformats.org/package/2006/relationships"><Relationship Id="rId1" Type="http://schemas.openxmlformats.org/officeDocument/2006/relationships/image" Target="../media/image34.jpg"/></Relationships>
</file>

<file path=xl/drawings/_rels/drawing35.xml.rels><?xml version="1.0" encoding="UTF-8" standalone="yes"?><Relationships xmlns="http://schemas.openxmlformats.org/package/2006/relationships"><Relationship Id="rId1" Type="http://schemas.openxmlformats.org/officeDocument/2006/relationships/image" Target="../media/image35.jpg"/></Relationships>
</file>

<file path=xl/drawings/_rels/drawing36.xml.rels><?xml version="1.0" encoding="UTF-8" standalone="yes"?><Relationships xmlns="http://schemas.openxmlformats.org/package/2006/relationships"><Relationship Id="rId1" Type="http://schemas.openxmlformats.org/officeDocument/2006/relationships/image" Target="../media/image36.jpg"/></Relationships>
</file>

<file path=xl/drawings/_rels/drawing37.xml.rels><?xml version="1.0" encoding="UTF-8" standalone="yes"?><Relationships xmlns="http://schemas.openxmlformats.org/package/2006/relationships"><Relationship Id="rId1" Type="http://schemas.openxmlformats.org/officeDocument/2006/relationships/image" Target="../media/image37.jpg"/></Relationships>
</file>

<file path=xl/drawings/_rels/drawing38.xml.rels><?xml version="1.0" encoding="UTF-8" standalone="yes"?><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Relationships xmlns="http://schemas.openxmlformats.org/package/2006/relationships"><Relationship Id="rId1" Type="http://schemas.openxmlformats.org/officeDocument/2006/relationships/image" Target="../media/image39.jpg"/></Relationships>
</file>

<file path=xl/drawings/_rels/drawing4.xml.rels><?xml version="1.0" encoding="UTF-8" standalone="yes"?><Relationships xmlns="http://schemas.openxmlformats.org/package/2006/relationships"><Relationship Id="rId1" Type="http://schemas.openxmlformats.org/officeDocument/2006/relationships/image" Target="../media/image4.jpg"/></Relationships>
</file>

<file path=xl/drawings/_rels/drawing40.xml.rels><?xml version="1.0" encoding="UTF-8" standalone="yes"?><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Relationships xmlns="http://schemas.openxmlformats.org/package/2006/relationships"><Relationship Id="rId1" Type="http://schemas.openxmlformats.org/officeDocument/2006/relationships/image" Target="../media/image41.jpg"/></Relationships>
</file>

<file path=xl/drawings/_rels/drawing42.xml.rels><?xml version="1.0" encoding="UTF-8" standalone="yes"?><Relationships xmlns="http://schemas.openxmlformats.org/package/2006/relationships"><Relationship Id="rId1" Type="http://schemas.openxmlformats.org/officeDocument/2006/relationships/image" Target="../media/image42.jpg"/></Relationships>
</file>

<file path=xl/drawings/_rels/drawing43.xml.rels><?xml version="1.0" encoding="UTF-8" standalone="yes"?><Relationships xmlns="http://schemas.openxmlformats.org/package/2006/relationships"><Relationship Id="rId1" Type="http://schemas.openxmlformats.org/officeDocument/2006/relationships/image" Target="../media/image43.jpg"/></Relationships>
</file>

<file path=xl/drawings/_rels/drawing44.xml.rels><?xml version="1.0" encoding="UTF-8" standalone="yes"?><Relationships xmlns="http://schemas.openxmlformats.org/package/2006/relationships"><Relationship Id="rId1" Type="http://schemas.openxmlformats.org/officeDocument/2006/relationships/image" Target="../media/image44.jpg"/></Relationships>
</file>

<file path=xl/drawings/_rels/drawing45.xml.rels><?xml version="1.0" encoding="UTF-8" standalone="yes"?><Relationships xmlns="http://schemas.openxmlformats.org/package/2006/relationships"><Relationship Id="rId1" Type="http://schemas.openxmlformats.org/officeDocument/2006/relationships/image" Target="../media/image45.jpg"/></Relationships>
</file>

<file path=xl/drawings/_rels/drawing46.xml.rels><?xml version="1.0" encoding="UTF-8" standalone="yes"?><Relationships xmlns="http://schemas.openxmlformats.org/package/2006/relationships"><Relationship Id="rId1" Type="http://schemas.openxmlformats.org/officeDocument/2006/relationships/image" Target="../media/image46.jpg"/></Relationships>
</file>

<file path=xl/drawings/_rels/drawing47.xml.rels><?xml version="1.0" encoding="UTF-8" standalone="yes"?><Relationships xmlns="http://schemas.openxmlformats.org/package/2006/relationships"><Relationship Id="rId1" Type="http://schemas.openxmlformats.org/officeDocument/2006/relationships/image" Target="../media/image47.jpg"/></Relationships>
</file>

<file path=xl/drawings/_rels/drawing48.xml.rels><?xml version="1.0" encoding="UTF-8" standalone="yes"?><Relationships xmlns="http://schemas.openxmlformats.org/package/2006/relationships"><Relationship Id="rId1" Type="http://schemas.openxmlformats.org/officeDocument/2006/relationships/image" Target="../media/image48.jpg"/></Relationships>
</file>

<file path=xl/drawings/_rels/drawing49.xml.rels><?xml version="1.0" encoding="UTF-8" standalone="yes"?><Relationships xmlns="http://schemas.openxmlformats.org/package/2006/relationships"><Relationship Id="rId1" Type="http://schemas.openxmlformats.org/officeDocument/2006/relationships/image" Target="../media/image49.jpg"/></Relationships>
</file>

<file path=xl/drawings/_rels/drawing5.xml.rels><?xml version="1.0" encoding="UTF-8" standalone="yes"?><Relationships xmlns="http://schemas.openxmlformats.org/package/2006/relationships"><Relationship Id="rId1" Type="http://schemas.openxmlformats.org/officeDocument/2006/relationships/image" Target="../media/image5.jpg"/></Relationships>
</file>

<file path=xl/drawings/_rels/drawing50.xml.rels><?xml version="1.0" encoding="UTF-8" standalone="yes"?><Relationships xmlns="http://schemas.openxmlformats.org/package/2006/relationships"><Relationship Id="rId1" Type="http://schemas.openxmlformats.org/officeDocument/2006/relationships/image" Target="../media/image50.jpg"/></Relationships>
</file>

<file path=xl/drawings/_rels/drawing51.xml.rels><?xml version="1.0" encoding="UTF-8" standalone="yes"?><Relationships xmlns="http://schemas.openxmlformats.org/package/2006/relationships"><Relationship Id="rId1" Type="http://schemas.openxmlformats.org/officeDocument/2006/relationships/image" Target="../media/image51.jpg"/></Relationships>
</file>

<file path=xl/drawings/_rels/drawing52.xml.rels><?xml version="1.0" encoding="UTF-8" standalone="yes"?><Relationships xmlns="http://schemas.openxmlformats.org/package/2006/relationships"><Relationship Id="rId1" Type="http://schemas.openxmlformats.org/officeDocument/2006/relationships/image" Target="../media/image52.jpg"/></Relationships>
</file>

<file path=xl/drawings/_rels/drawing53.xml.rels><?xml version="1.0" encoding="UTF-8" standalone="yes"?><Relationships xmlns="http://schemas.openxmlformats.org/package/2006/relationships"><Relationship Id="rId1" Type="http://schemas.openxmlformats.org/officeDocument/2006/relationships/image" Target="../media/image53.jpg"/></Relationships>
</file>

<file path=xl/drawings/_rels/drawing54.xml.rels><?xml version="1.0" encoding="UTF-8" standalone="yes"?><Relationships xmlns="http://schemas.openxmlformats.org/package/2006/relationships"><Relationship Id="rId1" Type="http://schemas.openxmlformats.org/officeDocument/2006/relationships/image" Target="../media/image54.jpg"/></Relationships>
</file>

<file path=xl/drawings/_rels/drawing55.xml.rels><?xml version="1.0" encoding="UTF-8" standalone="yes"?><Relationships xmlns="http://schemas.openxmlformats.org/package/2006/relationships"><Relationship Id="rId1" Type="http://schemas.openxmlformats.org/officeDocument/2006/relationships/image" Target="../media/image55.jpg"/></Relationships>
</file>

<file path=xl/drawings/_rels/drawing56.xml.rels><?xml version="1.0" encoding="UTF-8" standalone="yes"?><Relationships xmlns="http://schemas.openxmlformats.org/package/2006/relationships"><Relationship Id="rId1" Type="http://schemas.openxmlformats.org/officeDocument/2006/relationships/image" Target="../media/image56.jpg"/></Relationships>
</file>

<file path=xl/drawings/_rels/drawing57.xml.rels><?xml version="1.0" encoding="UTF-8" standalone="yes"?><Relationships xmlns="http://schemas.openxmlformats.org/package/2006/relationships"><Relationship Id="rId1" Type="http://schemas.openxmlformats.org/officeDocument/2006/relationships/image" Target="../media/image57.jpg"/></Relationships>
</file>

<file path=xl/drawings/_rels/drawing58.xml.rels><?xml version="1.0" encoding="UTF-8" standalone="yes"?><Relationships xmlns="http://schemas.openxmlformats.org/package/2006/relationships"><Relationship Id="rId1" Type="http://schemas.openxmlformats.org/officeDocument/2006/relationships/image" Target="../media/image58.jpg"/></Relationships>
</file>

<file path=xl/drawings/_rels/drawing59.xml.rels><?xml version="1.0" encoding="UTF-8" standalone="yes"?><Relationships xmlns="http://schemas.openxmlformats.org/package/2006/relationships"><Relationship Id="rId1" Type="http://schemas.openxmlformats.org/officeDocument/2006/relationships/image" Target="../media/image59.jpg"/></Relationships>
</file>

<file path=xl/drawings/_rels/drawing6.xml.rels><?xml version="1.0" encoding="UTF-8" standalone="yes"?><Relationships xmlns="http://schemas.openxmlformats.org/package/2006/relationships"><Relationship Id="rId1" Type="http://schemas.openxmlformats.org/officeDocument/2006/relationships/image" Target="../media/image6.jpg"/></Relationships>
</file>

<file path=xl/drawings/_rels/drawing60.xml.rels><?xml version="1.0" encoding="UTF-8" standalone="yes"?><Relationships xmlns="http://schemas.openxmlformats.org/package/2006/relationships"><Relationship Id="rId1" Type="http://schemas.openxmlformats.org/officeDocument/2006/relationships/image" Target="../media/image60.jpg"/></Relationships>
</file>

<file path=xl/drawings/_rels/drawing61.xml.rels><?xml version="1.0" encoding="UTF-8" standalone="yes"?><Relationships xmlns="http://schemas.openxmlformats.org/package/2006/relationships"><Relationship Id="rId1" Type="http://schemas.openxmlformats.org/officeDocument/2006/relationships/image" Target="../media/image61.jpg"/></Relationships>
</file>

<file path=xl/drawings/_rels/drawing62.xml.rels><?xml version="1.0" encoding="UTF-8" standalone="yes"?><Relationships xmlns="http://schemas.openxmlformats.org/package/2006/relationships"><Relationship Id="rId1" Type="http://schemas.openxmlformats.org/officeDocument/2006/relationships/image" Target="../media/image62.jpg"/></Relationships>
</file>

<file path=xl/drawings/_rels/drawing63.xml.rels><?xml version="1.0" encoding="UTF-8" standalone="yes"?><Relationships xmlns="http://schemas.openxmlformats.org/package/2006/relationships"><Relationship Id="rId1" Type="http://schemas.openxmlformats.org/officeDocument/2006/relationships/image" Target="../media/image63.jpg"/></Relationships>
</file>

<file path=xl/drawings/_rels/drawing64.xml.rels><?xml version="1.0" encoding="UTF-8" standalone="yes"?><Relationships xmlns="http://schemas.openxmlformats.org/package/2006/relationships"><Relationship Id="rId1" Type="http://schemas.openxmlformats.org/officeDocument/2006/relationships/image" Target="../media/image64.jpg"/></Relationships>
</file>

<file path=xl/drawings/_rels/drawing65.xml.rels><?xml version="1.0" encoding="UTF-8" standalone="yes"?><Relationships xmlns="http://schemas.openxmlformats.org/package/2006/relationships"><Relationship Id="rId1" Type="http://schemas.openxmlformats.org/officeDocument/2006/relationships/image" Target="../media/image65.jpg"/></Relationships>
</file>

<file path=xl/drawings/_rels/drawing66.xml.rels><?xml version="1.0" encoding="UTF-8" standalone="yes"?><Relationships xmlns="http://schemas.openxmlformats.org/package/2006/relationships"><Relationship Id="rId1" Type="http://schemas.openxmlformats.org/officeDocument/2006/relationships/image" Target="../media/image66.jpg"/></Relationships>
</file>

<file path=xl/drawings/_rels/drawing67.xml.rels><?xml version="1.0" encoding="UTF-8" standalone="yes"?><Relationships xmlns="http://schemas.openxmlformats.org/package/2006/relationships"><Relationship Id="rId1" Type="http://schemas.openxmlformats.org/officeDocument/2006/relationships/image" Target="../media/image67.jpg"/></Relationships>
</file>

<file path=xl/drawings/_rels/drawing68.xml.rels><?xml version="1.0" encoding="UTF-8" standalone="yes"?><Relationships xmlns="http://schemas.openxmlformats.org/package/2006/relationships"><Relationship Id="rId1" Type="http://schemas.openxmlformats.org/officeDocument/2006/relationships/image" Target="../media/image68.jpg"/></Relationships>
</file>

<file path=xl/drawings/_rels/drawing69.xml.rels><?xml version="1.0" encoding="UTF-8" standalone="yes"?><Relationships xmlns="http://schemas.openxmlformats.org/package/2006/relationships"><Relationship Id="rId1" Type="http://schemas.openxmlformats.org/officeDocument/2006/relationships/image" Target="../media/image69.jpg"/></Relationships>
</file>

<file path=xl/drawings/_rels/drawing7.xml.rels><?xml version="1.0" encoding="UTF-8" standalone="yes"?><Relationships xmlns="http://schemas.openxmlformats.org/package/2006/relationships"><Relationship Id="rId1" Type="http://schemas.openxmlformats.org/officeDocument/2006/relationships/image" Target="../media/image7.jpg"/></Relationships>
</file>

<file path=xl/drawings/_rels/drawing70.xml.rels><?xml version="1.0" encoding="UTF-8" standalone="yes"?><Relationships xmlns="http://schemas.openxmlformats.org/package/2006/relationships"><Relationship Id="rId1" Type="http://schemas.openxmlformats.org/officeDocument/2006/relationships/image" Target="../media/image70.jpg"/></Relationships>
</file>

<file path=xl/drawings/_rels/drawing71.xml.rels><?xml version="1.0" encoding="UTF-8" standalone="yes"?><Relationships xmlns="http://schemas.openxmlformats.org/package/2006/relationships"><Relationship Id="rId1" Type="http://schemas.openxmlformats.org/officeDocument/2006/relationships/image" Target="../media/image71.jpg"/></Relationships>
</file>

<file path=xl/drawings/_rels/drawing72.xml.rels><?xml version="1.0" encoding="UTF-8" standalone="yes"?><Relationships xmlns="http://schemas.openxmlformats.org/package/2006/relationships"><Relationship Id="rId1" Type="http://schemas.openxmlformats.org/officeDocument/2006/relationships/image" Target="../media/image72.jpg"/></Relationships>
</file>

<file path=xl/drawings/_rels/drawing73.xml.rels><?xml version="1.0" encoding="UTF-8" standalone="yes"?><Relationships xmlns="http://schemas.openxmlformats.org/package/2006/relationships"><Relationship Id="rId1" Type="http://schemas.openxmlformats.org/officeDocument/2006/relationships/image" Target="../media/image73.jpg"/></Relationships>
</file>

<file path=xl/drawings/_rels/drawing74.xml.rels><?xml version="1.0" encoding="UTF-8" standalone="yes"?><Relationships xmlns="http://schemas.openxmlformats.org/package/2006/relationships"><Relationship Id="rId1" Type="http://schemas.openxmlformats.org/officeDocument/2006/relationships/image" Target="../media/image74.jpg"/></Relationships>
</file>

<file path=xl/drawings/_rels/drawing75.xml.rels><?xml version="1.0" encoding="UTF-8" standalone="yes"?><Relationships xmlns="http://schemas.openxmlformats.org/package/2006/relationships"><Relationship Id="rId1" Type="http://schemas.openxmlformats.org/officeDocument/2006/relationships/image" Target="../media/image75.jpg"/></Relationships>
</file>

<file path=xl/drawings/_rels/drawing76.xml.rels><?xml version="1.0" encoding="UTF-8" standalone="yes"?><Relationships xmlns="http://schemas.openxmlformats.org/package/2006/relationships"><Relationship Id="rId1" Type="http://schemas.openxmlformats.org/officeDocument/2006/relationships/image" Target="../media/image76.jpg"/></Relationships>
</file>

<file path=xl/drawings/_rels/drawing77.xml.rels><?xml version="1.0" encoding="UTF-8" standalone="yes"?><Relationships xmlns="http://schemas.openxmlformats.org/package/2006/relationships"><Relationship Id="rId1" Type="http://schemas.openxmlformats.org/officeDocument/2006/relationships/image" Target="../media/image77.jpg"/></Relationships>
</file>

<file path=xl/drawings/_rels/drawing78.xml.rels><?xml version="1.0" encoding="UTF-8" standalone="yes"?><Relationships xmlns="http://schemas.openxmlformats.org/package/2006/relationships"><Relationship Id="rId1" Type="http://schemas.openxmlformats.org/officeDocument/2006/relationships/image" Target="../media/image78.jpg"/></Relationships>
</file>

<file path=xl/drawings/_rels/drawing79.xml.rels><?xml version="1.0" encoding="UTF-8" standalone="yes"?><Relationships xmlns="http://schemas.openxmlformats.org/package/2006/relationships"><Relationship Id="rId1" Type="http://schemas.openxmlformats.org/officeDocument/2006/relationships/image" Target="../media/image79.jpg"/></Relationships>
</file>

<file path=xl/drawings/_rels/drawing8.xml.rels><?xml version="1.0" encoding="UTF-8" standalone="yes"?><Relationships xmlns="http://schemas.openxmlformats.org/package/2006/relationships"><Relationship Id="rId1" Type="http://schemas.openxmlformats.org/officeDocument/2006/relationships/image" Target="../media/image8.jpg"/></Relationships>
</file>

<file path=xl/drawings/_rels/drawing80.xml.rels><?xml version="1.0" encoding="UTF-8" standalone="yes"?><Relationships xmlns="http://schemas.openxmlformats.org/package/2006/relationships"><Relationship Id="rId1" Type="http://schemas.openxmlformats.org/officeDocument/2006/relationships/image" Target="../media/image80.jpg"/></Relationships>
</file>

<file path=xl/drawings/_rels/drawing81.xml.rels><?xml version="1.0" encoding="UTF-8" standalone="yes"?><Relationships xmlns="http://schemas.openxmlformats.org/package/2006/relationships"><Relationship Id="rId1" Type="http://schemas.openxmlformats.org/officeDocument/2006/relationships/image" Target="../media/image81.jpg"/></Relationships>
</file>

<file path=xl/drawings/_rels/drawing9.xml.rels><?xml version="1.0" encoding="UTF-8" standalone="yes"?><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5</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4389120" cy="82296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sheetData>
    <row r="7" ht="40" customHeight="1">
      <c r="F7" s="1" t="s">
        <v>0</v>
      </c>
    </row>
    <row r="10" ht="20" customHeight="1">
      <c r="F10" s="2" t="s">
        <v>1</v>
      </c>
      <c r="K10" s="3" t="s">
        <v>2</v>
      </c>
    </row>
    <row r="11" ht="20" customHeight="1">
      <c r="F11" s="2" t="s">
        <v>3</v>
      </c>
      <c r="K11" s="3" t="s">
        <v>4</v>
      </c>
    </row>
    <row r="12" ht="20" customHeight="1">
      <c r="F12" s="2" t="s">
        <v>5</v>
      </c>
      <c r="K12" s="3" t="s">
        <v>6</v>
      </c>
    </row>
    <row r="13" ht="20" customHeight="1">
      <c r="F13" s="2" t="s">
        <v>7</v>
      </c>
      <c r="K13" s="3" t="n">
        <v>526</v>
      </c>
    </row>
    <row r="14">
      <c r="F14" s="2"/>
    </row>
    <row r="15">
      <c r="F15" s="2"/>
    </row>
    <row r="16">
      <c r="F16" s="2" t="s">
        <v>8</v>
      </c>
    </row>
    <row r="17" ht="50" customHeight="1">
      <c r="F17" s="4" t="s">
        <v>9</v>
      </c>
    </row>
    <row r="19" ht="30" customHeight="1">
      <c r="F19" s="5" t="s">
        <v>10</v>
      </c>
    </row>
    <row r="20">
      <c r="F20" s="6" t="str">
        <f>HYPERLINK("mailto:" &amp; "polling@publicfirst.co.uk" &amp; "?subject="&amp; F7, "polling@publicfirst.co.uk")</f>
      </c>
    </row>
  </sheetData>
  <mergeCells count="2">
    <mergeCell ref="F7:L7"/>
    <mergeCell ref="F17:M17"/>
  </mergeCells>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112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104</v>
      </c>
      <c r="C9" s="16" t="n">
        <v>0.249350020085587</v>
      </c>
      <c r="D9" s="16" t="n">
        <v>0.437412571432941</v>
      </c>
      <c r="E9" s="16" t="n">
        <v>0.501569962812887</v>
      </c>
      <c r="F9" s="16" t="n">
        <v>0.172838723872501</v>
      </c>
      <c r="G9" s="16"/>
      <c r="H9" s="16" t="n">
        <v>0.319610008130235</v>
      </c>
      <c r="I9" s="16" t="n">
        <v>0.215452042520202</v>
      </c>
      <c r="J9" s="16"/>
      <c r="K9" s="16" t="n">
        <v>0.295315046879176</v>
      </c>
      <c r="L9" s="16"/>
      <c r="M9" s="16" t="n">
        <v>0.224027870113814</v>
      </c>
      <c r="N9" s="16" t="n">
        <v>0.405821118146898</v>
      </c>
      <c r="O9" s="16" t="n">
        <v>0.579589970023885</v>
      </c>
      <c r="P9" s="16" t="n">
        <v>0.565531778529844</v>
      </c>
      <c r="Q9" s="16"/>
      <c r="R9" s="16" t="n">
        <v>0.14177677260435</v>
      </c>
      <c r="S9" s="16" t="n">
        <v>0.242053851722786</v>
      </c>
      <c r="T9" s="16" t="n">
        <v>0.374843436789681</v>
      </c>
      <c r="U9" s="16" t="n">
        <v>0.38622784580993</v>
      </c>
      <c r="V9" s="16" t="n">
        <v>0.165769813329191</v>
      </c>
      <c r="W9" s="16"/>
      <c r="X9" s="16" t="n">
        <v>0.236173684712278</v>
      </c>
      <c r="Y9" s="16" t="n">
        <v>0.240062041791558</v>
      </c>
      <c r="Z9" s="16" t="n">
        <v>0.306758582302302</v>
      </c>
      <c r="AA9" s="16" t="n">
        <v>0.452266362419777</v>
      </c>
      <c r="AB9" s="16" t="n">
        <v>0.531369381013458</v>
      </c>
      <c r="AC9" s="16" t="n">
        <v>0.378161605055316</v>
      </c>
      <c r="AD9" s="16" t="n">
        <v>0.24405855330156</v>
      </c>
      <c r="AE9" s="16"/>
      <c r="AF9" s="16" t="n">
        <v>0.334073259438544</v>
      </c>
      <c r="AG9" s="16" t="n">
        <v>0.872446985583282</v>
      </c>
      <c r="AH9" s="16" t="n">
        <v>0.35159885947333</v>
      </c>
      <c r="AI9" s="16" t="n">
        <v>0.260870509330936</v>
      </c>
      <c r="AJ9" s="16" t="n">
        <v>0.308073684405047</v>
      </c>
      <c r="AK9" s="16" t="n">
        <v>0.189503412855444</v>
      </c>
      <c r="AL9" s="16" t="n">
        <v>0.653314088209934</v>
      </c>
      <c r="AM9" s="16" t="n">
        <v>0.266844143032076</v>
      </c>
      <c r="AN9" s="16" t="n">
        <v>0.16752965417375</v>
      </c>
      <c r="AO9" s="16" t="n">
        <v>0.0702486139451178</v>
      </c>
      <c r="AP9" s="16" t="n">
        <v>0.00595789709452097</v>
      </c>
      <c r="AQ9" s="16"/>
      <c r="AR9" s="16" t="n">
        <v>0.234204091306435</v>
      </c>
      <c r="AS9" s="16" t="n">
        <v>0.185242720966778</v>
      </c>
      <c r="AT9" s="16" t="n">
        <v>0.17896913626029</v>
      </c>
      <c r="AU9" s="16" t="n">
        <v>0.190695512032802</v>
      </c>
      <c r="AV9" s="16" t="n">
        <v>0.227168140257046</v>
      </c>
      <c r="AW9" s="16" t="n">
        <v>0.262260579714142</v>
      </c>
      <c r="AX9" s="16" t="n">
        <v>0.160344734909714</v>
      </c>
      <c r="AY9" s="16" t="n">
        <v>0.290001324010864</v>
      </c>
      <c r="AZ9" s="16" t="n">
        <v>0.539664160597137</v>
      </c>
      <c r="BA9" s="16" t="n">
        <v>0.138277618385982</v>
      </c>
      <c r="BB9" s="16" t="n">
        <v>0.394839887175164</v>
      </c>
      <c r="BC9" s="16" t="n">
        <v>0.40208076962739</v>
      </c>
    </row>
    <row r="10">
      <c r="B10" s="17" t="s">
        <v>105</v>
      </c>
      <c r="C10" s="16" t="n">
        <v>0.17720995898723</v>
      </c>
      <c r="D10" s="16" t="n">
        <v>0.221693807117888</v>
      </c>
      <c r="E10" s="16" t="n">
        <v>0.437969534264586</v>
      </c>
      <c r="F10" s="16" t="n">
        <v>0.116815370214453</v>
      </c>
      <c r="G10" s="16"/>
      <c r="H10" s="16" t="n">
        <v>0.0698609939340614</v>
      </c>
      <c r="I10" s="16" t="n">
        <v>0.208845637222139</v>
      </c>
      <c r="J10" s="16"/>
      <c r="K10" s="16" t="n">
        <v>0.169151886423201</v>
      </c>
      <c r="L10" s="16"/>
      <c r="M10" s="16" t="n">
        <v>0.156727651488712</v>
      </c>
      <c r="N10" s="16" t="n">
        <v>0.325426920269279</v>
      </c>
      <c r="O10" s="16" t="n">
        <v>0.355638004470956</v>
      </c>
      <c r="P10" s="16" t="n">
        <v>0.599405638793688</v>
      </c>
      <c r="Q10" s="16"/>
      <c r="R10" s="16" t="n">
        <v>0</v>
      </c>
      <c r="S10" s="16" t="n">
        <v>0.282613226561203</v>
      </c>
      <c r="T10" s="16" t="n">
        <v>0.153757783204397</v>
      </c>
      <c r="U10" s="16" t="n">
        <v>0.196624252127774</v>
      </c>
      <c r="V10" s="16" t="n">
        <v>0.167018051454808</v>
      </c>
      <c r="W10" s="16"/>
      <c r="X10" s="16" t="n">
        <v>0.11161461133955</v>
      </c>
      <c r="Y10" s="16" t="n">
        <v>0.0711408273658537</v>
      </c>
      <c r="Z10" s="16" t="n">
        <v>0.15694231538421</v>
      </c>
      <c r="AA10" s="16" t="n">
        <v>0.500327147640022</v>
      </c>
      <c r="AB10" s="16" t="n">
        <v>0.481188135949815</v>
      </c>
      <c r="AC10" s="16" t="n">
        <v>0.40443912675938</v>
      </c>
      <c r="AD10" s="16" t="n">
        <v>0.708932861297468</v>
      </c>
      <c r="AE10" s="16"/>
      <c r="AF10" s="16" t="n">
        <v>0.204010713346349</v>
      </c>
      <c r="AG10" s="16" t="n">
        <v>0.0660871146298641</v>
      </c>
      <c r="AH10" s="16" t="n">
        <v>0.242630716279133</v>
      </c>
      <c r="AI10" s="16" t="n">
        <v>0.205891481217155</v>
      </c>
      <c r="AJ10" s="16" t="n">
        <v>0.370387220093075</v>
      </c>
      <c r="AK10" s="16" t="n">
        <v>0.0776989562627623</v>
      </c>
      <c r="AL10" s="16" t="n">
        <v>0.170824985057146</v>
      </c>
      <c r="AM10" s="16" t="n">
        <v>0.220554129374114</v>
      </c>
      <c r="AN10" s="16" t="n">
        <v>0.268691337932286</v>
      </c>
      <c r="AO10" s="16" t="n">
        <v>0.0152720372289315</v>
      </c>
      <c r="AP10" s="16" t="n">
        <v>0.0690921803831432</v>
      </c>
      <c r="AQ10" s="16"/>
      <c r="AR10" s="16" t="n">
        <v>0.158261293560318</v>
      </c>
      <c r="AS10" s="16" t="n">
        <v>0.155314837011234</v>
      </c>
      <c r="AT10" s="16" t="n">
        <v>0.178955593394686</v>
      </c>
      <c r="AU10" s="16" t="n">
        <v>0.00607567182662554</v>
      </c>
      <c r="AV10" s="16" t="n">
        <v>0.199434763688688</v>
      </c>
      <c r="AW10" s="16" t="n">
        <v>0.335024591864163</v>
      </c>
      <c r="AX10" s="16" t="n">
        <v>0.161301031465262</v>
      </c>
      <c r="AY10" s="16" t="n">
        <v>0.00380970313898634</v>
      </c>
      <c r="AZ10" s="16" t="n">
        <v>0.0218127114689871</v>
      </c>
      <c r="BA10" s="16" t="n">
        <v>0.137194421644129</v>
      </c>
      <c r="BB10" s="16" t="n">
        <v>0.0409627290481437</v>
      </c>
      <c r="BC10" s="16" t="n">
        <v>0.139320506059728</v>
      </c>
    </row>
    <row r="11">
      <c r="B11" s="17" t="s">
        <v>106</v>
      </c>
      <c r="C11" s="16" t="n">
        <v>0.115938612345088</v>
      </c>
      <c r="D11" s="16" t="n">
        <v>0.317472945394356</v>
      </c>
      <c r="E11" s="16" t="n">
        <v>0.325589832271424</v>
      </c>
      <c r="F11" s="16" t="n">
        <v>0.0466999371964481</v>
      </c>
      <c r="G11" s="16"/>
      <c r="H11" s="16" t="n">
        <v>0.0970802792878364</v>
      </c>
      <c r="I11" s="16" t="n">
        <v>0.123376108276648</v>
      </c>
      <c r="J11" s="16"/>
      <c r="K11" s="16" t="n">
        <v>0.0757529661574776</v>
      </c>
      <c r="L11" s="16"/>
      <c r="M11" s="16" t="n">
        <v>0.0932981534860604</v>
      </c>
      <c r="N11" s="16" t="n">
        <v>0.249859076147788</v>
      </c>
      <c r="O11" s="16" t="n">
        <v>0.425910327990708</v>
      </c>
      <c r="P11" s="16" t="n">
        <v>0.421231690054433</v>
      </c>
      <c r="Q11" s="16"/>
      <c r="R11" s="16" t="n">
        <v>0.0234912614333231</v>
      </c>
      <c r="S11" s="16" t="n">
        <v>0.201735726100431</v>
      </c>
      <c r="T11" s="16" t="n">
        <v>0.158145475181554</v>
      </c>
      <c r="U11" s="16" t="n">
        <v>0.121238876649216</v>
      </c>
      <c r="V11" s="16" t="n">
        <v>0.0863150029332029</v>
      </c>
      <c r="W11" s="16"/>
      <c r="X11" s="16" t="n">
        <v>0.104100100979396</v>
      </c>
      <c r="Y11" s="16" t="n">
        <v>0.00367621874601923</v>
      </c>
      <c r="Z11" s="16" t="n">
        <v>0.132585527986959</v>
      </c>
      <c r="AA11" s="16" t="n">
        <v>0.295784926791472</v>
      </c>
      <c r="AB11" s="16" t="n">
        <v>0.188293499778373</v>
      </c>
      <c r="AC11" s="16" t="n">
        <v>0.375868331663435</v>
      </c>
      <c r="AD11" s="16" t="n">
        <v>0.724016747789317</v>
      </c>
      <c r="AE11" s="16"/>
      <c r="AF11" s="16" t="n">
        <v>0.00231500387229812</v>
      </c>
      <c r="AG11" s="16" t="n">
        <v>0.896166887188781</v>
      </c>
      <c r="AH11" s="16" t="n">
        <v>0.180454314566729</v>
      </c>
      <c r="AI11" s="16" t="n">
        <v>0.0953833960862177</v>
      </c>
      <c r="AJ11" s="16" t="n">
        <v>0.105163329541639</v>
      </c>
      <c r="AK11" s="16" t="n">
        <v>0.0436435116318329</v>
      </c>
      <c r="AL11" s="16" t="n">
        <v>0.197512556360114</v>
      </c>
      <c r="AM11" s="16" t="n">
        <v>0.143606536330475</v>
      </c>
      <c r="AN11" s="16" t="n">
        <v>0.321307522271888</v>
      </c>
      <c r="AO11" s="16" t="n">
        <v>0.054352903875748</v>
      </c>
      <c r="AP11" s="16" t="n">
        <v>0</v>
      </c>
      <c r="AQ11" s="16"/>
      <c r="AR11" s="16" t="n">
        <v>0.0372392338370807</v>
      </c>
      <c r="AS11" s="16" t="n">
        <v>0.015764122162688</v>
      </c>
      <c r="AT11" s="16" t="n">
        <v>0.206756816823409</v>
      </c>
      <c r="AU11" s="16" t="n">
        <v>0.00345719186637759</v>
      </c>
      <c r="AV11" s="16" t="n">
        <v>0.00561895340448159</v>
      </c>
      <c r="AW11" s="16" t="n">
        <v>0.163087299018241</v>
      </c>
      <c r="AX11" s="16" t="n">
        <v>0.0381386946591507</v>
      </c>
      <c r="AY11" s="16" t="n">
        <v>0.0346104423791325</v>
      </c>
      <c r="AZ11" s="16" t="n">
        <v>0.0967538084577907</v>
      </c>
      <c r="BA11" s="16" t="n">
        <v>0.0198115826944141</v>
      </c>
      <c r="BB11" s="16" t="n">
        <v>0.113489864962618</v>
      </c>
      <c r="BC11" s="16" t="n">
        <v>0.253285267941543</v>
      </c>
    </row>
    <row r="12">
      <c r="B12" s="17" t="s">
        <v>107</v>
      </c>
      <c r="C12" s="16" t="n">
        <v>0.108141580322791</v>
      </c>
      <c r="D12" s="16" t="n">
        <v>0.147718709264518</v>
      </c>
      <c r="E12" s="16" t="n">
        <v>0.264328846999658</v>
      </c>
      <c r="F12" s="16" t="n">
        <v>0.0703535406726277</v>
      </c>
      <c r="G12" s="16"/>
      <c r="H12" s="16" t="n">
        <v>0.185916254442962</v>
      </c>
      <c r="I12" s="16" t="n">
        <v>0.10815016642112</v>
      </c>
      <c r="J12" s="16"/>
      <c r="K12" s="16" t="n">
        <v>0.117393104556033</v>
      </c>
      <c r="L12" s="16"/>
      <c r="M12" s="16" t="n">
        <v>0.0779940099012053</v>
      </c>
      <c r="N12" s="16" t="n">
        <v>0.344079127478768</v>
      </c>
      <c r="O12" s="16" t="n">
        <v>0.357444402737566</v>
      </c>
      <c r="P12" s="16" t="n">
        <v>0.449477107000729</v>
      </c>
      <c r="Q12" s="16"/>
      <c r="R12" s="16" t="n">
        <v>0.004293636084121</v>
      </c>
      <c r="S12" s="16" t="n">
        <v>0.159833100795623</v>
      </c>
      <c r="T12" s="16" t="n">
        <v>0.134813332469857</v>
      </c>
      <c r="U12" s="16" t="n">
        <v>0.164834783022997</v>
      </c>
      <c r="V12" s="16" t="n">
        <v>0.0761864080755522</v>
      </c>
      <c r="W12" s="16"/>
      <c r="X12" s="16" t="n">
        <v>0.0952762492170549</v>
      </c>
      <c r="Y12" s="16" t="n">
        <v>0.0928269959764663</v>
      </c>
      <c r="Z12" s="16" t="n">
        <v>0.173864924222351</v>
      </c>
      <c r="AA12" s="16" t="n">
        <v>0.144697501710051</v>
      </c>
      <c r="AB12" s="16" t="n">
        <v>0.290968625435041</v>
      </c>
      <c r="AC12" s="16" t="n">
        <v>0.296348693476934</v>
      </c>
      <c r="AD12" s="16" t="n">
        <v>0.154899371067022</v>
      </c>
      <c r="AE12" s="16"/>
      <c r="AF12" s="16" t="n">
        <v>0.00640150000654678</v>
      </c>
      <c r="AG12" s="16" t="n">
        <v>0.896330737613621</v>
      </c>
      <c r="AH12" s="16" t="n">
        <v>0.0794234290205934</v>
      </c>
      <c r="AI12" s="16" t="n">
        <v>0.0992397070427974</v>
      </c>
      <c r="AJ12" s="16" t="n">
        <v>0.118112005100471</v>
      </c>
      <c r="AK12" s="16" t="n">
        <v>0.0979521796325459</v>
      </c>
      <c r="AL12" s="16" t="n">
        <v>0.0780279413978232</v>
      </c>
      <c r="AM12" s="16" t="n">
        <v>0.372871588143452</v>
      </c>
      <c r="AN12" s="16" t="n">
        <v>0.0187257670142479</v>
      </c>
      <c r="AO12" s="16" t="n">
        <v>0.16278227175151</v>
      </c>
      <c r="AP12" s="16" t="n">
        <v>0.00595789709452097</v>
      </c>
      <c r="AQ12" s="16"/>
      <c r="AR12" s="16" t="n">
        <v>0.0530645437218922</v>
      </c>
      <c r="AS12" s="16" t="n">
        <v>0.112860352862735</v>
      </c>
      <c r="AT12" s="16" t="n">
        <v>0.062571707434214</v>
      </c>
      <c r="AU12" s="16" t="n">
        <v>0.0252090856001044</v>
      </c>
      <c r="AV12" s="16" t="n">
        <v>0.00561895340448159</v>
      </c>
      <c r="AW12" s="16" t="n">
        <v>0.115358743872829</v>
      </c>
      <c r="AX12" s="16" t="n">
        <v>0.00442002706776739</v>
      </c>
      <c r="AY12" s="16" t="n">
        <v>0.0192100727590594</v>
      </c>
      <c r="AZ12" s="16" t="n">
        <v>0.183411506889639</v>
      </c>
      <c r="BA12" s="16" t="n">
        <v>0.0198115826944141</v>
      </c>
      <c r="BB12" s="16" t="n">
        <v>0.319198091138802</v>
      </c>
      <c r="BC12" s="16" t="n">
        <v>0.250086508592058</v>
      </c>
    </row>
    <row r="13">
      <c r="B13" s="17" t="s">
        <v>108</v>
      </c>
      <c r="C13" s="16" t="n">
        <v>0.0985350696947316</v>
      </c>
      <c r="D13" s="16" t="n">
        <v>0.309599592087522</v>
      </c>
      <c r="E13" s="16" t="n">
        <v>0.23488598853111</v>
      </c>
      <c r="F13" s="16" t="n">
        <v>0.043524450396221</v>
      </c>
      <c r="G13" s="16"/>
      <c r="H13" s="16" t="n">
        <v>0.155283430714018</v>
      </c>
      <c r="I13" s="16" t="n">
        <v>0.0828851316227467</v>
      </c>
      <c r="J13" s="16"/>
      <c r="K13" s="16" t="n">
        <v>0.0962489354400007</v>
      </c>
      <c r="L13" s="16"/>
      <c r="M13" s="16" t="n">
        <v>0.0885666071248834</v>
      </c>
      <c r="N13" s="16" t="n">
        <v>0.147957761096729</v>
      </c>
      <c r="O13" s="16" t="n">
        <v>0.255356988638849</v>
      </c>
      <c r="P13" s="16" t="n">
        <v>0.290866510174593</v>
      </c>
      <c r="Q13" s="16"/>
      <c r="R13" s="16" t="n">
        <v>0.216098463651068</v>
      </c>
      <c r="S13" s="16" t="n">
        <v>0.135265728204165</v>
      </c>
      <c r="T13" s="16" t="n">
        <v>0.142061908971343</v>
      </c>
      <c r="U13" s="16" t="n">
        <v>0.200454754882657</v>
      </c>
      <c r="V13" s="16" t="n">
        <v>0.0382367088806314</v>
      </c>
      <c r="W13" s="16"/>
      <c r="X13" s="16" t="n">
        <v>0.132785407857186</v>
      </c>
      <c r="Y13" s="16" t="n">
        <v>0.0678625085730858</v>
      </c>
      <c r="Z13" s="16" t="n">
        <v>0.0175924207375981</v>
      </c>
      <c r="AA13" s="16" t="n">
        <v>0.181574818811655</v>
      </c>
      <c r="AB13" s="16" t="n">
        <v>0.0804011091256043</v>
      </c>
      <c r="AC13" s="16" t="n">
        <v>0.258264317504081</v>
      </c>
      <c r="AD13" s="16" t="n">
        <v>0.161640738892998</v>
      </c>
      <c r="AE13" s="16"/>
      <c r="AF13" s="16" t="n">
        <v>0.00558039687508131</v>
      </c>
      <c r="AG13" s="16" t="n">
        <v>0.0583488203653448</v>
      </c>
      <c r="AH13" s="16" t="n">
        <v>0.0319761473891798</v>
      </c>
      <c r="AI13" s="16" t="n">
        <v>0.0702241358691413</v>
      </c>
      <c r="AJ13" s="16" t="n">
        <v>0.04303535509447</v>
      </c>
      <c r="AK13" s="16" t="n">
        <v>0.0770576767421055</v>
      </c>
      <c r="AL13" s="16" t="n">
        <v>0.229695416131116</v>
      </c>
      <c r="AM13" s="16" t="n">
        <v>0.255657714218806</v>
      </c>
      <c r="AN13" s="16" t="n">
        <v>0.26453778610301</v>
      </c>
      <c r="AO13" s="16" t="n">
        <v>0.217678021582176</v>
      </c>
      <c r="AP13" s="16" t="n">
        <v>0</v>
      </c>
      <c r="AQ13" s="16"/>
      <c r="AR13" s="16" t="n">
        <v>0.0948800131488825</v>
      </c>
      <c r="AS13" s="16" t="n">
        <v>0.00512529085646796</v>
      </c>
      <c r="AT13" s="16" t="n">
        <v>0.0253928063273212</v>
      </c>
      <c r="AU13" s="16" t="n">
        <v>0.00607567182662554</v>
      </c>
      <c r="AV13" s="16" t="n">
        <v>0.00622679875294994</v>
      </c>
      <c r="AW13" s="16" t="n">
        <v>0.103333392208722</v>
      </c>
      <c r="AX13" s="16" t="n">
        <v>0.341148056207509</v>
      </c>
      <c r="AY13" s="16" t="n">
        <v>0.0210065810297616</v>
      </c>
      <c r="AZ13" s="16" t="n">
        <v>0.182871343083938</v>
      </c>
      <c r="BA13" s="16" t="n">
        <v>0.238103386542862</v>
      </c>
      <c r="BB13" s="16" t="n">
        <v>0.117547854120702</v>
      </c>
      <c r="BC13" s="16" t="n">
        <v>0.333167210630929</v>
      </c>
    </row>
    <row r="14">
      <c r="B14" s="17" t="s">
        <v>109</v>
      </c>
      <c r="C14" s="16" t="n">
        <v>0.08108741771404</v>
      </c>
      <c r="D14" s="16" t="n">
        <v>0.103123259537338</v>
      </c>
      <c r="E14" s="16" t="n">
        <v>0.204279666626285</v>
      </c>
      <c r="F14" s="16" t="n">
        <v>0.052427568129905</v>
      </c>
      <c r="G14" s="16"/>
      <c r="H14" s="16" t="n">
        <v>0.0604526402593166</v>
      </c>
      <c r="I14" s="16" t="n">
        <v>0.0654198786000947</v>
      </c>
      <c r="J14" s="16"/>
      <c r="K14" s="16" t="n">
        <v>0.0769645867340453</v>
      </c>
      <c r="L14" s="16"/>
      <c r="M14" s="16" t="n">
        <v>0.0678919558796115</v>
      </c>
      <c r="N14" s="16" t="n">
        <v>0.159723931220595</v>
      </c>
      <c r="O14" s="16" t="n">
        <v>0.24318211923425</v>
      </c>
      <c r="P14" s="16" t="n">
        <v>0.376776750848513</v>
      </c>
      <c r="Q14" s="16"/>
      <c r="R14" s="16" t="n">
        <v>0</v>
      </c>
      <c r="S14" s="16" t="n">
        <v>0.0950798292283111</v>
      </c>
      <c r="T14" s="16" t="n">
        <v>0.143278116724009</v>
      </c>
      <c r="U14" s="16" t="n">
        <v>0.0673055137491491</v>
      </c>
      <c r="V14" s="16" t="n">
        <v>0.0650752146157735</v>
      </c>
      <c r="W14" s="16"/>
      <c r="X14" s="16" t="n">
        <v>0.0530303736862446</v>
      </c>
      <c r="Y14" s="16" t="n">
        <v>0.101677474059576</v>
      </c>
      <c r="Z14" s="16" t="n">
        <v>0.0189689063497323</v>
      </c>
      <c r="AA14" s="16" t="n">
        <v>0.418808945572866</v>
      </c>
      <c r="AB14" s="16" t="n">
        <v>0.0981851592793889</v>
      </c>
      <c r="AC14" s="16" t="n">
        <v>0.190415941907037</v>
      </c>
      <c r="AD14" s="16" t="n">
        <v>0.183976230582719</v>
      </c>
      <c r="AE14" s="16"/>
      <c r="AF14" s="16" t="n">
        <v>0.148819273847042</v>
      </c>
      <c r="AG14" s="16" t="n">
        <v>0.0562387689277594</v>
      </c>
      <c r="AH14" s="16" t="n">
        <v>0.059943922895344</v>
      </c>
      <c r="AI14" s="16" t="n">
        <v>0.0761502250115582</v>
      </c>
      <c r="AJ14" s="16" t="n">
        <v>0.110165658857771</v>
      </c>
      <c r="AK14" s="16" t="n">
        <v>0.0477919325890399</v>
      </c>
      <c r="AL14" s="16" t="n">
        <v>0.213128483764871</v>
      </c>
      <c r="AM14" s="16" t="n">
        <v>0.187038808493114</v>
      </c>
      <c r="AN14" s="16" t="n">
        <v>0</v>
      </c>
      <c r="AO14" s="16" t="n">
        <v>0.141119913491455</v>
      </c>
      <c r="AP14" s="16" t="n">
        <v>0.00595789709452097</v>
      </c>
      <c r="AQ14" s="16"/>
      <c r="AR14" s="16" t="n">
        <v>0.0159938022298458</v>
      </c>
      <c r="AS14" s="16" t="n">
        <v>0.00848003302434619</v>
      </c>
      <c r="AT14" s="16" t="n">
        <v>0.0789939174166345</v>
      </c>
      <c r="AU14" s="16" t="n">
        <v>0.00911350773993831</v>
      </c>
      <c r="AV14" s="16" t="n">
        <v>0.00182353604540505</v>
      </c>
      <c r="AW14" s="16" t="n">
        <v>0.109530171048236</v>
      </c>
      <c r="AX14" s="16" t="n">
        <v>0.345568083275276</v>
      </c>
      <c r="AY14" s="16" t="n">
        <v>0.0179401717127307</v>
      </c>
      <c r="AZ14" s="16" t="n">
        <v>0.0972939722634916</v>
      </c>
      <c r="BA14" s="16" t="n">
        <v>0.140171064706944</v>
      </c>
      <c r="BB14" s="16" t="n">
        <v>0.112980564823138</v>
      </c>
      <c r="BC14" s="16" t="n">
        <v>0.123616891805404</v>
      </c>
    </row>
    <row r="15">
      <c r="B15" s="17" t="s">
        <v>110</v>
      </c>
      <c r="C15" s="16" t="n">
        <v>0.052939087843358</v>
      </c>
      <c r="D15" s="16" t="n">
        <v>0.10158515510525</v>
      </c>
      <c r="E15" s="16" t="n">
        <v>0.163882889306719</v>
      </c>
      <c r="F15" s="16" t="n">
        <v>0.0235355370662791</v>
      </c>
      <c r="G15" s="16"/>
      <c r="H15" s="16" t="n">
        <v>0.0839143077544439</v>
      </c>
      <c r="I15" s="16" t="n">
        <v>0.059594684841661</v>
      </c>
      <c r="J15" s="16"/>
      <c r="K15" s="16" t="n">
        <v>0.0525794345169892</v>
      </c>
      <c r="L15" s="16"/>
      <c r="M15" s="16" t="n">
        <v>0.0400177955369825</v>
      </c>
      <c r="N15" s="16" t="n">
        <v>0.145017125121275</v>
      </c>
      <c r="O15" s="16" t="n">
        <v>0.181185987167379</v>
      </c>
      <c r="P15" s="16" t="n">
        <v>0.239350812080162</v>
      </c>
      <c r="Q15" s="16"/>
      <c r="R15" s="16" t="n">
        <v>0</v>
      </c>
      <c r="S15" s="16" t="n">
        <v>0.0860868612222754</v>
      </c>
      <c r="T15" s="16" t="n">
        <v>0.092306491553724</v>
      </c>
      <c r="U15" s="16" t="n">
        <v>0.129921480035547</v>
      </c>
      <c r="V15" s="16" t="n">
        <v>0.0112819489625422</v>
      </c>
      <c r="W15" s="16"/>
      <c r="X15" s="16" t="n">
        <v>0.0340894842757466</v>
      </c>
      <c r="Y15" s="16" t="n">
        <v>0.00352613738620285</v>
      </c>
      <c r="Z15" s="16" t="n">
        <v>0.13074165991425</v>
      </c>
      <c r="AA15" s="16" t="n">
        <v>0.380374801940095</v>
      </c>
      <c r="AB15" s="16" t="n">
        <v>0.049660361331624</v>
      </c>
      <c r="AC15" s="16" t="n">
        <v>0.189819095078733</v>
      </c>
      <c r="AD15" s="16" t="n">
        <v>0.0888564232529722</v>
      </c>
      <c r="AE15" s="16"/>
      <c r="AF15" s="16" t="n">
        <v>0.0054511108760617</v>
      </c>
      <c r="AG15" s="16" t="n">
        <v>0.839193009540861</v>
      </c>
      <c r="AH15" s="16" t="n">
        <v>0.188545850140084</v>
      </c>
      <c r="AI15" s="16" t="n">
        <v>0.0865848433056746</v>
      </c>
      <c r="AJ15" s="16" t="n">
        <v>0.0268687234250819</v>
      </c>
      <c r="AK15" s="16" t="n">
        <v>0.0122798165489815</v>
      </c>
      <c r="AL15" s="16" t="n">
        <v>0.194717358559204</v>
      </c>
      <c r="AM15" s="16" t="n">
        <v>0.0118900262582</v>
      </c>
      <c r="AN15" s="16" t="n">
        <v>0.000461230505198663</v>
      </c>
      <c r="AO15" s="16" t="n">
        <v>0.0228683673837913</v>
      </c>
      <c r="AP15" s="16" t="n">
        <v>0.00595789709452097</v>
      </c>
      <c r="AQ15" s="16"/>
      <c r="AR15" s="16" t="n">
        <v>0.015591957573104</v>
      </c>
      <c r="AS15" s="16" t="n">
        <v>0.00727197856503256</v>
      </c>
      <c r="AT15" s="16" t="n">
        <v>0.134012398035776</v>
      </c>
      <c r="AU15" s="16" t="n">
        <v>0.00303783591331277</v>
      </c>
      <c r="AV15" s="16" t="n">
        <v>0.0012156906969367</v>
      </c>
      <c r="AW15" s="16" t="n">
        <v>0.020891032754496</v>
      </c>
      <c r="AX15" s="16" t="n">
        <v>0.0222940037029071</v>
      </c>
      <c r="AY15" s="16" t="n">
        <v>0.0170935710151781</v>
      </c>
      <c r="AZ15" s="16" t="n">
        <v>0.171694905446594</v>
      </c>
      <c r="BA15" s="16" t="n">
        <v>0.0201726482750318</v>
      </c>
      <c r="BB15" s="16" t="n">
        <v>0.102625652034112</v>
      </c>
      <c r="BC15" s="16" t="n">
        <v>0.00034603436823363</v>
      </c>
    </row>
    <row r="16">
      <c r="B16" s="17" t="s">
        <v>101</v>
      </c>
      <c r="C16" s="16" t="n">
        <v>0.0151963557928569</v>
      </c>
      <c r="D16" s="16" t="n">
        <v>0.00315732892232569</v>
      </c>
      <c r="E16" s="16" t="n">
        <v>0.00990155137362645</v>
      </c>
      <c r="F16" s="16" t="n">
        <v>0.0178119809003715</v>
      </c>
      <c r="G16" s="16"/>
      <c r="H16" s="16" t="n">
        <v>0.0121985999575241</v>
      </c>
      <c r="I16" s="16" t="n">
        <v>0.0125282785463285</v>
      </c>
      <c r="J16" s="16"/>
      <c r="K16" s="16" t="n">
        <v>0.0139152877004855</v>
      </c>
      <c r="L16" s="16"/>
      <c r="M16" s="16" t="n">
        <v>0.0149980082886243</v>
      </c>
      <c r="N16" s="16" t="n">
        <v>0.0137492050697637</v>
      </c>
      <c r="O16" s="16" t="n">
        <v>0.0267357629489686</v>
      </c>
      <c r="P16" s="16" t="n">
        <v>0.0111038824891567</v>
      </c>
      <c r="Q16" s="16"/>
      <c r="R16" s="16" t="n">
        <v>0</v>
      </c>
      <c r="S16" s="16" t="n">
        <v>0.00225112710465616</v>
      </c>
      <c r="T16" s="16" t="n">
        <v>0</v>
      </c>
      <c r="U16" s="16" t="n">
        <v>0.000085945635559967</v>
      </c>
      <c r="V16" s="16" t="n">
        <v>0.0289144298220819</v>
      </c>
      <c r="W16" s="16"/>
      <c r="X16" s="16" t="n">
        <v>0.0000287021822513759</v>
      </c>
      <c r="Y16" s="16" t="n">
        <v>0.0146619296778485</v>
      </c>
      <c r="Z16" s="16" t="n">
        <v>0.0706717187587247</v>
      </c>
      <c r="AA16" s="16" t="n">
        <v>0</v>
      </c>
      <c r="AB16" s="16" t="n">
        <v>0.00348818130928376</v>
      </c>
      <c r="AC16" s="16" t="n">
        <v>0.0254004454125801</v>
      </c>
      <c r="AD16" s="16" t="n">
        <v>0.00150218125444614</v>
      </c>
      <c r="AE16" s="16"/>
      <c r="AF16" s="16" t="n">
        <v>0</v>
      </c>
      <c r="AG16" s="16" t="n">
        <v>0</v>
      </c>
      <c r="AH16" s="16" t="n">
        <v>0.000377225751017585</v>
      </c>
      <c r="AI16" s="16" t="n">
        <v>0.0199458807712684</v>
      </c>
      <c r="AJ16" s="16" t="n">
        <v>0</v>
      </c>
      <c r="AK16" s="16" t="n">
        <v>0.0262249063124611</v>
      </c>
      <c r="AL16" s="16" t="n">
        <v>0.00326742746727698</v>
      </c>
      <c r="AM16" s="16" t="n">
        <v>0</v>
      </c>
      <c r="AN16" s="16" t="n">
        <v>0</v>
      </c>
      <c r="AO16" s="16" t="n">
        <v>0</v>
      </c>
      <c r="AP16" s="16" t="n">
        <v>0</v>
      </c>
      <c r="AQ16" s="16"/>
      <c r="AR16" s="16" t="n">
        <v>0.00936814653719704</v>
      </c>
      <c r="AS16" s="16" t="n">
        <v>0.093155342493742</v>
      </c>
      <c r="AT16" s="16" t="n">
        <v>0.00237412293579566</v>
      </c>
      <c r="AU16" s="16" t="n">
        <v>0</v>
      </c>
      <c r="AV16" s="16" t="n">
        <v>0</v>
      </c>
      <c r="AW16" s="16" t="n">
        <v>0</v>
      </c>
      <c r="AX16" s="16" t="n">
        <v>0.000478148277774245</v>
      </c>
      <c r="AY16" s="16" t="n">
        <v>0.13454902492835</v>
      </c>
      <c r="AZ16" s="16" t="n">
        <v>0</v>
      </c>
      <c r="BA16" s="16" t="n">
        <v>0</v>
      </c>
      <c r="BB16" s="16" t="n">
        <v>0</v>
      </c>
      <c r="BC16" s="16" t="n">
        <v>0</v>
      </c>
    </row>
    <row r="17">
      <c r="B17" s="17" t="s">
        <v>111</v>
      </c>
      <c r="C17" s="22" t="n">
        <v>0.511109233978267</v>
      </c>
      <c r="D17" s="22" t="n">
        <v>0.176730536766839</v>
      </c>
      <c r="E17" s="22" t="n">
        <v>0.0816436509700684</v>
      </c>
      <c r="F17" s="22" t="n">
        <v>0.643154434602182</v>
      </c>
      <c r="G17" s="22"/>
      <c r="H17" s="22" t="n">
        <v>0.521969340528058</v>
      </c>
      <c r="I17" s="22" t="n">
        <v>0.554078025096314</v>
      </c>
      <c r="J17" s="22"/>
      <c r="K17" s="22" t="n">
        <v>0.462098416386715</v>
      </c>
      <c r="L17" s="22"/>
      <c r="M17" s="22" t="n">
        <v>0.560999677282772</v>
      </c>
      <c r="N17" s="22" t="n">
        <v>0.125195893319031</v>
      </c>
      <c r="O17" s="22" t="n">
        <v>0.0688914705519176</v>
      </c>
      <c r="P17" s="22" t="n">
        <v>0.0587071593583363</v>
      </c>
      <c r="Q17" s="22"/>
      <c r="R17" s="22" t="n">
        <v>0.62292713839538</v>
      </c>
      <c r="S17" s="22" t="n">
        <v>0.348722373853477</v>
      </c>
      <c r="T17" s="22" t="n">
        <v>0.437411113104846</v>
      </c>
      <c r="U17" s="22" t="n">
        <v>0.311272252076084</v>
      </c>
      <c r="V17" s="22" t="n">
        <v>0.63098831729445</v>
      </c>
      <c r="W17" s="22"/>
      <c r="X17" s="22" t="n">
        <v>0.505454821423259</v>
      </c>
      <c r="Y17" s="22" t="n">
        <v>0.686761054028533</v>
      </c>
      <c r="Z17" s="22" t="n">
        <v>0.587742814045762</v>
      </c>
      <c r="AA17" s="22" t="n">
        <v>0.121338039337525</v>
      </c>
      <c r="AB17" s="22" t="n">
        <v>0.111719934340826</v>
      </c>
      <c r="AC17" s="22" t="n">
        <v>0.0857046427032773</v>
      </c>
      <c r="AD17" s="22" t="n">
        <v>0.0723290401673208</v>
      </c>
      <c r="AE17" s="22"/>
      <c r="AF17" s="22" t="n">
        <v>0.326104759349018</v>
      </c>
      <c r="AG17" s="22" t="n">
        <v>0.0715680395977189</v>
      </c>
      <c r="AH17" s="22" t="n">
        <v>0.32740351516548</v>
      </c>
      <c r="AI17" s="22" t="n">
        <v>0.663889958497205</v>
      </c>
      <c r="AJ17" s="22" t="n">
        <v>0.380729414398276</v>
      </c>
      <c r="AK17" s="22" t="n">
        <v>0.702035534543132</v>
      </c>
      <c r="AL17" s="22" t="n">
        <v>0.261085541351368</v>
      </c>
      <c r="AM17" s="22" t="n">
        <v>0.231200342607908</v>
      </c>
      <c r="AN17" s="22" t="n">
        <v>0.234958905410366</v>
      </c>
      <c r="AO17" s="22" t="n">
        <v>0.433248798659325</v>
      </c>
      <c r="AP17" s="22" t="n">
        <v>0.930907819616857</v>
      </c>
      <c r="AQ17" s="22"/>
      <c r="AR17" s="22" t="n">
        <v>0.577893218647333</v>
      </c>
      <c r="AS17" s="22" t="n">
        <v>0.622529206449626</v>
      </c>
      <c r="AT17" s="22" t="n">
        <v>0.574300398674739</v>
      </c>
      <c r="AU17" s="22" t="n">
        <v>0.799771624274195</v>
      </c>
      <c r="AV17" s="22" t="n">
        <v>0.772831859742954</v>
      </c>
      <c r="AW17" s="22" t="n">
        <v>0.405885540762025</v>
      </c>
      <c r="AX17" s="22" t="n">
        <v>0.155446559564172</v>
      </c>
      <c r="AY17" s="22" t="n">
        <v>0.538196099713399</v>
      </c>
      <c r="AZ17" s="22" t="n">
        <v>0.278274742027477</v>
      </c>
      <c r="BA17" s="22" t="n">
        <v>0.475903985501673</v>
      </c>
      <c r="BB17" s="22" t="n">
        <v>0.54148091870756</v>
      </c>
      <c r="BC17" s="22" t="n">
        <v>0.359383923616072</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s>
  <sheetData>
    <row r="2" ht="40" customHeight="1">
      <c r="D2" s="15" t="s">
        <v>133</v>
      </c>
    </row>
    <row r="6" ht="50" customHeight="1">
      <c r="B6" s="19" t="s">
        <v>15</v>
      </c>
      <c r="C6" s="19" t="s">
        <v>113</v>
      </c>
      <c r="D6" s="19" t="s">
        <v>114</v>
      </c>
      <c r="E6" s="19" t="s">
        <v>115</v>
      </c>
      <c r="F6" s="19" t="s">
        <v>116</v>
      </c>
      <c r="G6" s="19" t="s">
        <v>117</v>
      </c>
      <c r="H6" s="19" t="s">
        <v>118</v>
      </c>
      <c r="I6" s="19" t="s">
        <v>119</v>
      </c>
      <c r="J6" s="19" t="s">
        <v>120</v>
      </c>
      <c r="K6" s="19" t="s">
        <v>121</v>
      </c>
      <c r="L6" s="19" t="s">
        <v>122</v>
      </c>
      <c r="M6" s="19" t="s">
        <v>123</v>
      </c>
      <c r="N6" s="19" t="s">
        <v>124</v>
      </c>
    </row>
    <row r="7">
      <c r="B7" s="17" t="s">
        <v>125</v>
      </c>
      <c r="C7" s="16" t="n">
        <v>0.503946726676654</v>
      </c>
      <c r="D7" s="16" t="n">
        <v>0.193940646838755</v>
      </c>
      <c r="E7" s="16" t="n">
        <v>0.154998755448074</v>
      </c>
      <c r="F7" s="16" t="n">
        <v>0.115593255541663</v>
      </c>
      <c r="G7" s="16" t="n">
        <v>0.0829490401361855</v>
      </c>
      <c r="H7" s="16" t="n">
        <v>0.087211254025545</v>
      </c>
      <c r="I7" s="16" t="n">
        <v>0.125495589690829</v>
      </c>
      <c r="J7" s="16" t="n">
        <v>0.102564893271647</v>
      </c>
      <c r="K7" s="16" t="n">
        <v>0.0672713105443481</v>
      </c>
      <c r="L7" s="16" t="n">
        <v>0.0703147123131883</v>
      </c>
      <c r="M7" s="16" t="n">
        <v>0.0641939574640873</v>
      </c>
      <c r="N7" s="16" t="n">
        <v>0.0603525569686138</v>
      </c>
    </row>
    <row r="8">
      <c r="B8" s="17" t="s">
        <v>126</v>
      </c>
      <c r="C8" s="16" t="n">
        <v>0.289884106928948</v>
      </c>
      <c r="D8" s="16" t="n">
        <v>0.336346936429974</v>
      </c>
      <c r="E8" s="16" t="n">
        <v>0.331643810281306</v>
      </c>
      <c r="F8" s="16" t="n">
        <v>0.283470742746395</v>
      </c>
      <c r="G8" s="16" t="n">
        <v>0.191367923785895</v>
      </c>
      <c r="H8" s="16" t="n">
        <v>0.176544434237037</v>
      </c>
      <c r="I8" s="16" t="n">
        <v>0.19404499421383</v>
      </c>
      <c r="J8" s="16" t="n">
        <v>0.192137090812898</v>
      </c>
      <c r="K8" s="16" t="n">
        <v>0.180350273874954</v>
      </c>
      <c r="L8" s="16" t="n">
        <v>0.138608082878966</v>
      </c>
      <c r="M8" s="16" t="n">
        <v>0.149731633250347</v>
      </c>
      <c r="N8" s="16" t="n">
        <v>0.0890574385034238</v>
      </c>
    </row>
    <row r="9">
      <c r="B9" s="17" t="s">
        <v>127</v>
      </c>
      <c r="C9" s="16" t="n">
        <v>0.0843133060260716</v>
      </c>
      <c r="D9" s="16" t="n">
        <v>0.188628255829911</v>
      </c>
      <c r="E9" s="16" t="n">
        <v>0.138960570285369</v>
      </c>
      <c r="F9" s="16" t="n">
        <v>0.19764864917855</v>
      </c>
      <c r="G9" s="16" t="n">
        <v>0.240080170177395</v>
      </c>
      <c r="H9" s="16" t="n">
        <v>0.240929638006024</v>
      </c>
      <c r="I9" s="16" t="n">
        <v>0.187354140118138</v>
      </c>
      <c r="J9" s="16" t="n">
        <v>0.160848547492383</v>
      </c>
      <c r="K9" s="16" t="n">
        <v>0.169965757543083</v>
      </c>
      <c r="L9" s="16" t="n">
        <v>0.194926151008352</v>
      </c>
      <c r="M9" s="16" t="n">
        <v>0.222210913034038</v>
      </c>
      <c r="N9" s="16" t="n">
        <v>0.144174918500955</v>
      </c>
    </row>
    <row r="10">
      <c r="B10" s="17" t="s">
        <v>128</v>
      </c>
      <c r="C10" s="16" t="n">
        <v>0.0430389414371905</v>
      </c>
      <c r="D10" s="16" t="n">
        <v>0.0844428761147139</v>
      </c>
      <c r="E10" s="16" t="n">
        <v>0.0519134784107289</v>
      </c>
      <c r="F10" s="16" t="n">
        <v>0.0807931393220249</v>
      </c>
      <c r="G10" s="16" t="n">
        <v>0.106419014769077</v>
      </c>
      <c r="H10" s="16" t="n">
        <v>0.0980548760849931</v>
      </c>
      <c r="I10" s="16" t="n">
        <v>0.0932681009504489</v>
      </c>
      <c r="J10" s="16" t="n">
        <v>0.169967741599008</v>
      </c>
      <c r="K10" s="16" t="n">
        <v>0.12649287930828</v>
      </c>
      <c r="L10" s="16" t="n">
        <v>0.0521134930250032</v>
      </c>
      <c r="M10" s="16" t="n">
        <v>0.115625582927164</v>
      </c>
      <c r="N10" s="16" t="n">
        <v>0.0647875197689645</v>
      </c>
    </row>
    <row r="11">
      <c r="B11" s="17" t="s">
        <v>129</v>
      </c>
      <c r="C11" s="16" t="n">
        <v>0.0668771641246086</v>
      </c>
      <c r="D11" s="16" t="n">
        <v>0.182283639879688</v>
      </c>
      <c r="E11" s="16" t="n">
        <v>0.26775241980492</v>
      </c>
      <c r="F11" s="16" t="n">
        <v>0.282665811021498</v>
      </c>
      <c r="G11" s="16" t="n">
        <v>0.324321074736473</v>
      </c>
      <c r="H11" s="16" t="n">
        <v>0.34231386178716</v>
      </c>
      <c r="I11" s="16" t="n">
        <v>0.369311795245999</v>
      </c>
      <c r="J11" s="16" t="n">
        <v>0.330075937137202</v>
      </c>
      <c r="K11" s="16" t="n">
        <v>0.383681749877654</v>
      </c>
      <c r="L11" s="16" t="n">
        <v>0.464239703770256</v>
      </c>
      <c r="M11" s="16" t="n">
        <v>0.402105969371084</v>
      </c>
      <c r="N11" s="16" t="n">
        <v>0.556163064409383</v>
      </c>
    </row>
    <row r="12">
      <c r="B12" s="17" t="s">
        <v>94</v>
      </c>
      <c r="C12" s="16" t="n">
        <v>0.0119397548065271</v>
      </c>
      <c r="D12" s="16" t="n">
        <v>0.0143576449069579</v>
      </c>
      <c r="E12" s="16" t="n">
        <v>0.0547309657696014</v>
      </c>
      <c r="F12" s="16" t="n">
        <v>0.0398284021898697</v>
      </c>
      <c r="G12" s="16" t="n">
        <v>0.0548627763949751</v>
      </c>
      <c r="H12" s="16" t="n">
        <v>0.0549459358592409</v>
      </c>
      <c r="I12" s="16" t="n">
        <v>0.0305253797807554</v>
      </c>
      <c r="J12" s="16" t="n">
        <v>0.0444057896868616</v>
      </c>
      <c r="K12" s="16" t="n">
        <v>0.0722380288516817</v>
      </c>
      <c r="L12" s="16" t="n">
        <v>0.0797978570042346</v>
      </c>
      <c r="M12" s="16" t="n">
        <v>0.0461319439532802</v>
      </c>
      <c r="N12" s="16" t="n">
        <v>0.0854645018486601</v>
      </c>
    </row>
    <row r="13">
      <c r="B13" s="25" t="s">
        <v>130</v>
      </c>
      <c r="C13" s="23" t="n">
        <v>0.793830833605602</v>
      </c>
      <c r="D13" s="23" t="n">
        <v>0.530287583268729</v>
      </c>
      <c r="E13" s="23" t="n">
        <v>0.486642565729381</v>
      </c>
      <c r="F13" s="23" t="n">
        <v>0.399063998288058</v>
      </c>
      <c r="G13" s="23" t="n">
        <v>0.27431696392208</v>
      </c>
      <c r="H13" s="23" t="n">
        <v>0.263755688262582</v>
      </c>
      <c r="I13" s="23" t="n">
        <v>0.319540583904659</v>
      </c>
      <c r="J13" s="23" t="n">
        <v>0.294701984084545</v>
      </c>
      <c r="K13" s="23" t="n">
        <v>0.247621584419302</v>
      </c>
      <c r="L13" s="23" t="n">
        <v>0.208922795192154</v>
      </c>
      <c r="M13" s="23" t="n">
        <v>0.213925590714434</v>
      </c>
      <c r="N13" s="23" t="n">
        <v>0.149409995472038</v>
      </c>
    </row>
    <row r="14">
      <c r="B14" s="25" t="s">
        <v>131</v>
      </c>
      <c r="C14" s="23" t="n">
        <v>0.109916105561799</v>
      </c>
      <c r="D14" s="23" t="n">
        <v>0.266726515994402</v>
      </c>
      <c r="E14" s="23" t="n">
        <v>0.319665898215649</v>
      </c>
      <c r="F14" s="23" t="n">
        <v>0.363458950343523</v>
      </c>
      <c r="G14" s="23" t="n">
        <v>0.43074008950555</v>
      </c>
      <c r="H14" s="23" t="n">
        <v>0.440368737872153</v>
      </c>
      <c r="I14" s="23" t="n">
        <v>0.462579896196448</v>
      </c>
      <c r="J14" s="23" t="n">
        <v>0.50004367873621</v>
      </c>
      <c r="K14" s="23" t="n">
        <v>0.510174629185933</v>
      </c>
      <c r="L14" s="23" t="n">
        <v>0.51635319679526</v>
      </c>
      <c r="M14" s="23" t="n">
        <v>0.517731552298248</v>
      </c>
      <c r="N14" s="23" t="n">
        <v>0.620950584178347</v>
      </c>
    </row>
    <row r="15">
      <c r="B15" s="25" t="s">
        <v>132</v>
      </c>
      <c r="C15" s="24" t="n">
        <v>0.683914728043803</v>
      </c>
      <c r="D15" s="24" t="n">
        <v>0.263561067274326</v>
      </c>
      <c r="E15" s="24" t="n">
        <v>0.166976667513732</v>
      </c>
      <c r="F15" s="24" t="n">
        <v>0.0356050479445347</v>
      </c>
      <c r="G15" s="24" t="n">
        <v>-0.15642312558347</v>
      </c>
      <c r="H15" s="24" t="n">
        <v>-0.176613049609572</v>
      </c>
      <c r="I15" s="24" t="n">
        <v>-0.143039312291789</v>
      </c>
      <c r="J15" s="24" t="n">
        <v>-0.205341694651666</v>
      </c>
      <c r="K15" s="24" t="n">
        <v>-0.262553044766632</v>
      </c>
      <c r="L15" s="24" t="n">
        <v>-0.307430401603106</v>
      </c>
      <c r="M15" s="24" t="n">
        <v>-0.303805961583813</v>
      </c>
      <c r="N15" s="24" t="n">
        <v>-0.47154058870631</v>
      </c>
    </row>
    <row r="16">
      <c r="B16" s="18"/>
      <c r="C16" s="18"/>
      <c r="D16" s="18"/>
      <c r="E16" s="18"/>
      <c r="F16" s="18"/>
      <c r="G16" s="18"/>
      <c r="H16" s="18"/>
      <c r="I16" s="18"/>
      <c r="J16" s="18"/>
      <c r="K16" s="18"/>
      <c r="L16" s="18"/>
      <c r="M16" s="18"/>
      <c r="N16" s="18"/>
    </row>
    <row r="17">
      <c r="B17" t="s">
        <v>81</v>
      </c>
    </row>
    <row r="18">
      <c r="B18" t="s">
        <v>82</v>
      </c>
    </row>
    <row r="22">
      <c r="B22" s="9" t="str">
        <f>=HYPERLINK("#'Contents'!A1", "Return to Contents")</f>
      </c>
    </row>
  </sheetData>
  <mergeCells count="1">
    <mergeCell ref="D2:O2"/>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0.503946726676654</v>
      </c>
      <c r="D9" s="16" t="n">
        <v>0.104638225188012</v>
      </c>
      <c r="E9" s="16" t="n">
        <v>0.240854438417222</v>
      </c>
      <c r="F9" s="16" t="n">
        <v>0.609099734616078</v>
      </c>
      <c r="G9" s="16"/>
      <c r="H9" s="16" t="n">
        <v>0.684959766242001</v>
      </c>
      <c r="I9" s="16" t="n">
        <v>0.55836302001388</v>
      </c>
      <c r="J9" s="16"/>
      <c r="K9" s="16" t="n">
        <v>0.473675994168624</v>
      </c>
      <c r="L9" s="16"/>
      <c r="M9" s="16" t="n">
        <v>0.520727013816773</v>
      </c>
      <c r="N9" s="16" t="n">
        <v>0.399744823323213</v>
      </c>
      <c r="O9" s="16" t="n">
        <v>0.268180409436725</v>
      </c>
      <c r="P9" s="16" t="n">
        <v>0.423732387514724</v>
      </c>
      <c r="Q9" s="16"/>
      <c r="R9" s="16" t="n">
        <v>0.327647515549937</v>
      </c>
      <c r="S9" s="16" t="n">
        <v>0.60528524070608</v>
      </c>
      <c r="T9" s="16" t="n">
        <v>0.390406241252705</v>
      </c>
      <c r="U9" s="16" t="n">
        <v>0.447479273757965</v>
      </c>
      <c r="V9" s="16" t="n">
        <v>0.551669432582718</v>
      </c>
      <c r="W9" s="16"/>
      <c r="X9" s="16" t="n">
        <v>0.437135242497112</v>
      </c>
      <c r="Y9" s="16" t="n">
        <v>0.655836217985462</v>
      </c>
      <c r="Z9" s="16" t="n">
        <v>0.624539803357559</v>
      </c>
      <c r="AA9" s="16" t="n">
        <v>0.125646035842977</v>
      </c>
      <c r="AB9" s="16" t="n">
        <v>0.341690451661192</v>
      </c>
      <c r="AC9" s="16" t="n">
        <v>0.595478771598981</v>
      </c>
      <c r="AD9" s="16" t="n">
        <v>0.194695963037875</v>
      </c>
      <c r="AE9" s="16"/>
      <c r="AF9" s="16" t="n">
        <v>0.225485897738057</v>
      </c>
      <c r="AG9" s="16" t="n">
        <v>0.0900937759589897</v>
      </c>
      <c r="AH9" s="16" t="n">
        <v>0.475742249376599</v>
      </c>
      <c r="AI9" s="16" t="n">
        <v>0.396958152251765</v>
      </c>
      <c r="AJ9" s="16" t="n">
        <v>0.486093651618652</v>
      </c>
      <c r="AK9" s="16" t="n">
        <v>0.560763874887522</v>
      </c>
      <c r="AL9" s="16" t="n">
        <v>0.388725079646448</v>
      </c>
      <c r="AM9" s="16" t="n">
        <v>0.471806386671244</v>
      </c>
      <c r="AN9" s="16" t="n">
        <v>0.255736347689092</v>
      </c>
      <c r="AO9" s="16" t="n">
        <v>0.597832894489622</v>
      </c>
      <c r="AP9" s="16" t="n">
        <v>0.80984590672188</v>
      </c>
      <c r="AQ9" s="16"/>
      <c r="AR9" s="16" t="n">
        <v>0.552706748418637</v>
      </c>
      <c r="AS9" s="16" t="n">
        <v>0.542246505288664</v>
      </c>
      <c r="AT9" s="16" t="n">
        <v>0.548492665907927</v>
      </c>
      <c r="AU9" s="16" t="n">
        <v>0.568410074483108</v>
      </c>
      <c r="AV9" s="16" t="n">
        <v>0.585850693560165</v>
      </c>
      <c r="AW9" s="16" t="n">
        <v>0.305872152230874</v>
      </c>
      <c r="AX9" s="16" t="n">
        <v>0.194541550778871</v>
      </c>
      <c r="AY9" s="16" t="n">
        <v>0.675708227083183</v>
      </c>
      <c r="AZ9" s="16" t="n">
        <v>0.632300826752308</v>
      </c>
      <c r="BA9" s="16" t="n">
        <v>0.634861714157744</v>
      </c>
      <c r="BB9" s="16" t="n">
        <v>0.583342266615977</v>
      </c>
      <c r="BC9" s="16" t="n">
        <v>0.613015225925849</v>
      </c>
    </row>
    <row r="10">
      <c r="B10" s="17" t="s">
        <v>126</v>
      </c>
      <c r="C10" s="16" t="n">
        <v>0.289884106928948</v>
      </c>
      <c r="D10" s="16" t="n">
        <v>0.444972698284114</v>
      </c>
      <c r="E10" s="16" t="n">
        <v>0.514882739726877</v>
      </c>
      <c r="F10" s="16" t="n">
        <v>0.223212007944805</v>
      </c>
      <c r="G10" s="16"/>
      <c r="H10" s="16" t="n">
        <v>0.156792112760922</v>
      </c>
      <c r="I10" s="16" t="n">
        <v>0.26326415534001</v>
      </c>
      <c r="J10" s="16"/>
      <c r="K10" s="16" t="n">
        <v>0.305327501511172</v>
      </c>
      <c r="L10" s="16"/>
      <c r="M10" s="16" t="n">
        <v>0.282829133451861</v>
      </c>
      <c r="N10" s="16" t="n">
        <v>0.322572213774095</v>
      </c>
      <c r="O10" s="16" t="n">
        <v>0.411816153930512</v>
      </c>
      <c r="P10" s="16" t="n">
        <v>0.397439273851041</v>
      </c>
      <c r="Q10" s="16"/>
      <c r="R10" s="16" t="n">
        <v>0.627220774479501</v>
      </c>
      <c r="S10" s="16" t="n">
        <v>0.141249822715608</v>
      </c>
      <c r="T10" s="16" t="n">
        <v>0.363119913015065</v>
      </c>
      <c r="U10" s="16" t="n">
        <v>0.244226197177947</v>
      </c>
      <c r="V10" s="16" t="n">
        <v>0.288333366672124</v>
      </c>
      <c r="W10" s="16"/>
      <c r="X10" s="16" t="n">
        <v>0.30364611154752</v>
      </c>
      <c r="Y10" s="16" t="n">
        <v>0.195959306244074</v>
      </c>
      <c r="Z10" s="16" t="n">
        <v>0.280199982991515</v>
      </c>
      <c r="AA10" s="16" t="n">
        <v>0.409561603005006</v>
      </c>
      <c r="AB10" s="16" t="n">
        <v>0.3630383144798</v>
      </c>
      <c r="AC10" s="16" t="n">
        <v>0.329180600544996</v>
      </c>
      <c r="AD10" s="16" t="n">
        <v>0.701952063478282</v>
      </c>
      <c r="AE10" s="16"/>
      <c r="AF10" s="16" t="n">
        <v>0.750239209671155</v>
      </c>
      <c r="AG10" s="16" t="n">
        <v>0.847332291257236</v>
      </c>
      <c r="AH10" s="16" t="n">
        <v>0.191146047080111</v>
      </c>
      <c r="AI10" s="16" t="n">
        <v>0.243482317805318</v>
      </c>
      <c r="AJ10" s="16" t="n">
        <v>0.263711665856896</v>
      </c>
      <c r="AK10" s="16" t="n">
        <v>0.270976836423958</v>
      </c>
      <c r="AL10" s="16" t="n">
        <v>0.321853630395698</v>
      </c>
      <c r="AM10" s="16" t="n">
        <v>0.249512753048412</v>
      </c>
      <c r="AN10" s="16" t="n">
        <v>0.50807877113267</v>
      </c>
      <c r="AO10" s="16" t="n">
        <v>0.145673325186959</v>
      </c>
      <c r="AP10" s="16" t="n">
        <v>0.19015409327812</v>
      </c>
      <c r="AQ10" s="16"/>
      <c r="AR10" s="16" t="n">
        <v>0.355959418590512</v>
      </c>
      <c r="AS10" s="16" t="n">
        <v>0.157936896631079</v>
      </c>
      <c r="AT10" s="16" t="n">
        <v>0.282118572802548</v>
      </c>
      <c r="AU10" s="16" t="n">
        <v>0.294837462938149</v>
      </c>
      <c r="AV10" s="16" t="n">
        <v>0.00440326270754489</v>
      </c>
      <c r="AW10" s="16" t="n">
        <v>0.41845635049088</v>
      </c>
      <c r="AX10" s="16" t="n">
        <v>0.48218436964876</v>
      </c>
      <c r="AY10" s="16" t="n">
        <v>0.319532162204681</v>
      </c>
      <c r="AZ10" s="16" t="n">
        <v>0.193777698818432</v>
      </c>
      <c r="BA10" s="16" t="n">
        <v>0.353592779171616</v>
      </c>
      <c r="BB10" s="16" t="n">
        <v>0.201814928612711</v>
      </c>
      <c r="BC10" s="16" t="n">
        <v>0.0272548160898445</v>
      </c>
    </row>
    <row r="11">
      <c r="B11" s="17" t="s">
        <v>127</v>
      </c>
      <c r="C11" s="16" t="n">
        <v>0.0843133060260716</v>
      </c>
      <c r="D11" s="16" t="n">
        <v>0.317392312401724</v>
      </c>
      <c r="E11" s="16" t="n">
        <v>0.0947080406260454</v>
      </c>
      <c r="F11" s="16" t="n">
        <v>0.0530481651672684</v>
      </c>
      <c r="G11" s="16"/>
      <c r="H11" s="16" t="n">
        <v>0.0482035377993631</v>
      </c>
      <c r="I11" s="16" t="n">
        <v>0.0638802313469906</v>
      </c>
      <c r="J11" s="16"/>
      <c r="K11" s="16" t="n">
        <v>0.125913412786108</v>
      </c>
      <c r="L11" s="16"/>
      <c r="M11" s="16" t="n">
        <v>0.0763954199531982</v>
      </c>
      <c r="N11" s="16" t="n">
        <v>0.144102959619457</v>
      </c>
      <c r="O11" s="16" t="n">
        <v>0.165879550414008</v>
      </c>
      <c r="P11" s="16" t="n">
        <v>0.10698024737552</v>
      </c>
      <c r="Q11" s="16"/>
      <c r="R11" s="16" t="n">
        <v>0</v>
      </c>
      <c r="S11" s="16" t="n">
        <v>0.134376111204138</v>
      </c>
      <c r="T11" s="16" t="n">
        <v>0.123869310175721</v>
      </c>
      <c r="U11" s="16" t="n">
        <v>0.130335040241015</v>
      </c>
      <c r="V11" s="16" t="n">
        <v>0.0502671445280676</v>
      </c>
      <c r="W11" s="16"/>
      <c r="X11" s="16" t="n">
        <v>0.0908314264438719</v>
      </c>
      <c r="Y11" s="16" t="n">
        <v>0.0509213051829546</v>
      </c>
      <c r="Z11" s="16" t="n">
        <v>0.085830413104447</v>
      </c>
      <c r="AA11" s="16" t="n">
        <v>0.183656560377951</v>
      </c>
      <c r="AB11" s="16" t="n">
        <v>0.224290323253674</v>
      </c>
      <c r="AC11" s="16" t="n">
        <v>0.00344876601749191</v>
      </c>
      <c r="AD11" s="16" t="n">
        <v>0.0652843908526842</v>
      </c>
      <c r="AE11" s="16"/>
      <c r="AF11" s="16" t="n">
        <v>0.000821103131465469</v>
      </c>
      <c r="AG11" s="16" t="n">
        <v>0.0104509677549256</v>
      </c>
      <c r="AH11" s="16" t="n">
        <v>0.0714040641180468</v>
      </c>
      <c r="AI11" s="16" t="n">
        <v>0.135821901058649</v>
      </c>
      <c r="AJ11" s="16" t="n">
        <v>0.156397473146811</v>
      </c>
      <c r="AK11" s="16" t="n">
        <v>0.0695572595769906</v>
      </c>
      <c r="AL11" s="16" t="n">
        <v>0.0280748297026928</v>
      </c>
      <c r="AM11" s="16" t="n">
        <v>0.203631032637857</v>
      </c>
      <c r="AN11" s="16" t="n">
        <v>0.141554403615675</v>
      </c>
      <c r="AO11" s="16" t="n">
        <v>0.0278001247783123</v>
      </c>
      <c r="AP11" s="16" t="n">
        <v>0</v>
      </c>
      <c r="AQ11" s="16"/>
      <c r="AR11" s="16" t="n">
        <v>0.0137346213215709</v>
      </c>
      <c r="AS11" s="16" t="n">
        <v>0.0658667238961946</v>
      </c>
      <c r="AT11" s="16" t="n">
        <v>0.0275056360923721</v>
      </c>
      <c r="AU11" s="16" t="n">
        <v>0.00345719186637759</v>
      </c>
      <c r="AV11" s="16" t="n">
        <v>0.216538078796552</v>
      </c>
      <c r="AW11" s="16" t="n">
        <v>0.141929058114677</v>
      </c>
      <c r="AX11" s="16" t="n">
        <v>0.152460977329727</v>
      </c>
      <c r="AY11" s="16" t="n">
        <v>0.00126990104632878</v>
      </c>
      <c r="AZ11" s="16" t="n">
        <v>0.00222656898266597</v>
      </c>
      <c r="BA11" s="16" t="n">
        <v>0.00297664306281443</v>
      </c>
      <c r="BB11" s="16" t="n">
        <v>0.202204247333504</v>
      </c>
      <c r="BC11" s="16" t="n">
        <v>0.223177726870448</v>
      </c>
    </row>
    <row r="12">
      <c r="B12" s="17" t="s">
        <v>128</v>
      </c>
      <c r="C12" s="16" t="n">
        <v>0.0430389414371905</v>
      </c>
      <c r="D12" s="16" t="n">
        <v>0.00491584871822619</v>
      </c>
      <c r="E12" s="16" t="n">
        <v>0.135555179742202</v>
      </c>
      <c r="F12" s="16" t="n">
        <v>0.0283364931068396</v>
      </c>
      <c r="G12" s="16"/>
      <c r="H12" s="16" t="n">
        <v>0.0400778578590988</v>
      </c>
      <c r="I12" s="16" t="n">
        <v>0.0447891292454019</v>
      </c>
      <c r="J12" s="16"/>
      <c r="K12" s="16" t="n">
        <v>0.0210349148969298</v>
      </c>
      <c r="L12" s="16"/>
      <c r="M12" s="16" t="n">
        <v>0.037389998793604</v>
      </c>
      <c r="N12" s="16" t="n">
        <v>0.0935450434552972</v>
      </c>
      <c r="O12" s="16" t="n">
        <v>0.0817146670005014</v>
      </c>
      <c r="P12" s="16" t="n">
        <v>0.0310453267923227</v>
      </c>
      <c r="Q12" s="16"/>
      <c r="R12" s="16" t="n">
        <v>0.0259340846213594</v>
      </c>
      <c r="S12" s="16" t="n">
        <v>0.119088825374173</v>
      </c>
      <c r="T12" s="16" t="n">
        <v>0.0729637513846481</v>
      </c>
      <c r="U12" s="16" t="n">
        <v>0.0892128178114501</v>
      </c>
      <c r="V12" s="16" t="n">
        <v>0.00290338841385647</v>
      </c>
      <c r="W12" s="16"/>
      <c r="X12" s="16" t="n">
        <v>0.051652858159494</v>
      </c>
      <c r="Y12" s="16" t="n">
        <v>0</v>
      </c>
      <c r="Z12" s="16" t="n">
        <v>0.00631908280275751</v>
      </c>
      <c r="AA12" s="16" t="n">
        <v>0.254892473526278</v>
      </c>
      <c r="AB12" s="16" t="n">
        <v>0.0553598434195439</v>
      </c>
      <c r="AC12" s="16" t="n">
        <v>0.0718918618385311</v>
      </c>
      <c r="AD12" s="16" t="n">
        <v>0.0271654234575972</v>
      </c>
      <c r="AE12" s="16"/>
      <c r="AF12" s="16" t="n">
        <v>0.0234537894593226</v>
      </c>
      <c r="AG12" s="16" t="n">
        <v>0.02831708051069</v>
      </c>
      <c r="AH12" s="16" t="n">
        <v>0.140742915917785</v>
      </c>
      <c r="AI12" s="16" t="n">
        <v>0.103191489058721</v>
      </c>
      <c r="AJ12" s="16" t="n">
        <v>0.0198983447788606</v>
      </c>
      <c r="AK12" s="16" t="n">
        <v>0.00364565546944397</v>
      </c>
      <c r="AL12" s="16" t="n">
        <v>0.158898797219793</v>
      </c>
      <c r="AM12" s="16" t="n">
        <v>0.0287846551146372</v>
      </c>
      <c r="AN12" s="16" t="n">
        <v>0.0113822883849956</v>
      </c>
      <c r="AO12" s="16" t="n">
        <v>0.134415298312342</v>
      </c>
      <c r="AP12" s="16" t="n">
        <v>0</v>
      </c>
      <c r="AQ12" s="16"/>
      <c r="AR12" s="16" t="n">
        <v>0.00936814653719704</v>
      </c>
      <c r="AS12" s="16" t="n">
        <v>0.0942168604434489</v>
      </c>
      <c r="AT12" s="16" t="n">
        <v>0.0745159715319622</v>
      </c>
      <c r="AU12" s="16" t="n">
        <v>0</v>
      </c>
      <c r="AV12" s="16" t="n">
        <v>0</v>
      </c>
      <c r="AW12" s="16" t="n">
        <v>0.0456377171679664</v>
      </c>
      <c r="AX12" s="16" t="n">
        <v>0.000478148277774245</v>
      </c>
      <c r="AY12" s="16" t="n">
        <v>0.00306640931703091</v>
      </c>
      <c r="AZ12" s="16" t="n">
        <v>0.0858474527232971</v>
      </c>
      <c r="BA12" s="16" t="n">
        <v>0.00820779802720793</v>
      </c>
      <c r="BB12" s="16" t="n">
        <v>0.0106319179467278</v>
      </c>
      <c r="BC12" s="16" t="n">
        <v>0.0265627473533772</v>
      </c>
    </row>
    <row r="13">
      <c r="B13" s="17" t="s">
        <v>129</v>
      </c>
      <c r="C13" s="16" t="n">
        <v>0.0668771641246086</v>
      </c>
      <c r="D13" s="16" t="n">
        <v>0.125354574819298</v>
      </c>
      <c r="E13" s="16" t="n">
        <v>0.0115441164745016</v>
      </c>
      <c r="F13" s="16" t="n">
        <v>0.0712195835564158</v>
      </c>
      <c r="G13" s="16"/>
      <c r="H13" s="16" t="n">
        <v>0.0541910441021178</v>
      </c>
      <c r="I13" s="16" t="n">
        <v>0.069664938531318</v>
      </c>
      <c r="J13" s="16"/>
      <c r="K13" s="16" t="n">
        <v>0.0740481766371657</v>
      </c>
      <c r="L13" s="16"/>
      <c r="M13" s="16" t="n">
        <v>0.0701907222461787</v>
      </c>
      <c r="N13" s="16" t="n">
        <v>0.0400349598279383</v>
      </c>
      <c r="O13" s="16" t="n">
        <v>0.0423421019978723</v>
      </c>
      <c r="P13" s="16" t="n">
        <v>0.0283985352092518</v>
      </c>
      <c r="Q13" s="16"/>
      <c r="R13" s="16" t="n">
        <v>0.0191976253492021</v>
      </c>
      <c r="S13" s="16" t="n">
        <v>0</v>
      </c>
      <c r="T13" s="16" t="n">
        <v>0.0462803574749111</v>
      </c>
      <c r="U13" s="16" t="n">
        <v>0.0887466710116233</v>
      </c>
      <c r="V13" s="16" t="n">
        <v>0.0848902694955293</v>
      </c>
      <c r="W13" s="16"/>
      <c r="X13" s="16" t="n">
        <v>0.0930114630107057</v>
      </c>
      <c r="Y13" s="16" t="n">
        <v>0.0972831705875099</v>
      </c>
      <c r="Z13" s="16" t="n">
        <v>0</v>
      </c>
      <c r="AA13" s="16" t="n">
        <v>0.0256965394317129</v>
      </c>
      <c r="AB13" s="16" t="n">
        <v>0.00864470456722244</v>
      </c>
      <c r="AC13" s="16" t="n">
        <v>0</v>
      </c>
      <c r="AD13" s="16" t="n">
        <v>0.0109021591735619</v>
      </c>
      <c r="AE13" s="16"/>
      <c r="AF13" s="16" t="n">
        <v>0</v>
      </c>
      <c r="AG13" s="16" t="n">
        <v>0.0238058845181586</v>
      </c>
      <c r="AH13" s="16" t="n">
        <v>0.120586794686419</v>
      </c>
      <c r="AI13" s="16" t="n">
        <v>0.120546139825548</v>
      </c>
      <c r="AJ13" s="16" t="n">
        <v>0.00267066816649175</v>
      </c>
      <c r="AK13" s="16" t="n">
        <v>0.0937927752487274</v>
      </c>
      <c r="AL13" s="16" t="n">
        <v>0.0997648791431195</v>
      </c>
      <c r="AM13" s="16" t="n">
        <v>0.0462651725278492</v>
      </c>
      <c r="AN13" s="16" t="n">
        <v>0.0832481891775671</v>
      </c>
      <c r="AO13" s="16" t="n">
        <v>0.0899702726786818</v>
      </c>
      <c r="AP13" s="16" t="n">
        <v>0</v>
      </c>
      <c r="AQ13" s="16"/>
      <c r="AR13" s="16" t="n">
        <v>0.0638645903477088</v>
      </c>
      <c r="AS13" s="16" t="n">
        <v>0.139733013740613</v>
      </c>
      <c r="AT13" s="16" t="n">
        <v>0.0152808381988929</v>
      </c>
      <c r="AU13" s="16" t="n">
        <v>0.133295270712366</v>
      </c>
      <c r="AV13" s="16" t="n">
        <v>0.193207964935738</v>
      </c>
      <c r="AW13" s="16" t="n">
        <v>0.087971117921069</v>
      </c>
      <c r="AX13" s="16" t="n">
        <v>0.170334953964867</v>
      </c>
      <c r="AY13" s="16" t="n">
        <v>0.00042330034877626</v>
      </c>
      <c r="AZ13" s="16" t="n">
        <v>0.0858474527232971</v>
      </c>
      <c r="BA13" s="16" t="n">
        <v>0</v>
      </c>
      <c r="BB13" s="16" t="n">
        <v>0</v>
      </c>
      <c r="BC13" s="16" t="n">
        <v>0.109989483760481</v>
      </c>
    </row>
    <row r="14">
      <c r="B14" s="17" t="s">
        <v>94</v>
      </c>
      <c r="C14" s="16" t="n">
        <v>0.0119397548065271</v>
      </c>
      <c r="D14" s="16" t="n">
        <v>0.00272634058862456</v>
      </c>
      <c r="E14" s="16" t="n">
        <v>0.00245548501315218</v>
      </c>
      <c r="F14" s="16" t="n">
        <v>0.0150840156085933</v>
      </c>
      <c r="G14" s="16"/>
      <c r="H14" s="16" t="n">
        <v>0.0157756812364968</v>
      </c>
      <c r="I14" s="16" t="n">
        <v>0.0000385255223993197</v>
      </c>
      <c r="J14" s="16"/>
      <c r="K14" s="16" t="n">
        <v>0</v>
      </c>
      <c r="L14" s="16"/>
      <c r="M14" s="16" t="n">
        <v>0.0124677117383849</v>
      </c>
      <c r="N14" s="16" t="n">
        <v>0</v>
      </c>
      <c r="O14" s="16" t="n">
        <v>0.0300671172203807</v>
      </c>
      <c r="P14" s="16" t="n">
        <v>0.0124042292571403</v>
      </c>
      <c r="Q14" s="16"/>
      <c r="R14" s="16" t="n">
        <v>0</v>
      </c>
      <c r="S14" s="16" t="n">
        <v>0</v>
      </c>
      <c r="T14" s="16" t="n">
        <v>0.00336042669695065</v>
      </c>
      <c r="U14" s="16" t="n">
        <v>0</v>
      </c>
      <c r="V14" s="16" t="n">
        <v>0.0219363983077043</v>
      </c>
      <c r="W14" s="16"/>
      <c r="X14" s="16" t="n">
        <v>0.0237228983412962</v>
      </c>
      <c r="Y14" s="16" t="n">
        <v>0</v>
      </c>
      <c r="Z14" s="16" t="n">
        <v>0.00311071774372128</v>
      </c>
      <c r="AA14" s="16" t="n">
        <v>0.000546787816074953</v>
      </c>
      <c r="AB14" s="16" t="n">
        <v>0.00697636261856752</v>
      </c>
      <c r="AC14" s="16" t="n">
        <v>0</v>
      </c>
      <c r="AD14" s="16" t="n">
        <v>0</v>
      </c>
      <c r="AE14" s="16"/>
      <c r="AF14" s="16" t="n">
        <v>0</v>
      </c>
      <c r="AG14" s="16" t="n">
        <v>0</v>
      </c>
      <c r="AH14" s="16" t="n">
        <v>0.000377928821039646</v>
      </c>
      <c r="AI14" s="16" t="n">
        <v>0</v>
      </c>
      <c r="AJ14" s="16" t="n">
        <v>0.0712281964322878</v>
      </c>
      <c r="AK14" s="16" t="n">
        <v>0.00126359839335811</v>
      </c>
      <c r="AL14" s="16" t="n">
        <v>0.00268278389224962</v>
      </c>
      <c r="AM14" s="16" t="n">
        <v>0</v>
      </c>
      <c r="AN14" s="16" t="n">
        <v>0</v>
      </c>
      <c r="AO14" s="16" t="n">
        <v>0.00430808455408269</v>
      </c>
      <c r="AP14" s="16" t="n">
        <v>0</v>
      </c>
      <c r="AQ14" s="16"/>
      <c r="AR14" s="16" t="n">
        <v>0.00436647478437387</v>
      </c>
      <c r="AS14" s="16" t="n">
        <v>0</v>
      </c>
      <c r="AT14" s="16" t="n">
        <v>0.0520863154662984</v>
      </c>
      <c r="AU14" s="16" t="n">
        <v>0</v>
      </c>
      <c r="AV14" s="16" t="n">
        <v>0</v>
      </c>
      <c r="AW14" s="16" t="n">
        <v>0.00013360407453413</v>
      </c>
      <c r="AX14" s="16" t="n">
        <v>0</v>
      </c>
      <c r="AY14" s="16" t="n">
        <v>0</v>
      </c>
      <c r="AZ14" s="16" t="n">
        <v>0</v>
      </c>
      <c r="BA14" s="16" t="n">
        <v>0.000361065580617675</v>
      </c>
      <c r="BB14" s="16" t="n">
        <v>0.00200663949108013</v>
      </c>
      <c r="BC14" s="16" t="n">
        <v>0</v>
      </c>
    </row>
    <row r="15">
      <c r="B15" s="17" t="s">
        <v>130</v>
      </c>
      <c r="C15" s="23" t="n">
        <v>0.793830833605602</v>
      </c>
      <c r="D15" s="23" t="n">
        <v>0.549610923472127</v>
      </c>
      <c r="E15" s="23" t="n">
        <v>0.755737178144099</v>
      </c>
      <c r="F15" s="23" t="n">
        <v>0.832311742560883</v>
      </c>
      <c r="G15" s="23"/>
      <c r="H15" s="23" t="n">
        <v>0.841751879002924</v>
      </c>
      <c r="I15" s="23" t="n">
        <v>0.82162717535389</v>
      </c>
      <c r="J15" s="23"/>
      <c r="K15" s="23" t="n">
        <v>0.779003495679797</v>
      </c>
      <c r="L15" s="23"/>
      <c r="M15" s="23" t="n">
        <v>0.803556147268634</v>
      </c>
      <c r="N15" s="23" t="n">
        <v>0.722317037097308</v>
      </c>
      <c r="O15" s="23" t="n">
        <v>0.679996563367237</v>
      </c>
      <c r="P15" s="23" t="n">
        <v>0.821171661365765</v>
      </c>
      <c r="Q15" s="23"/>
      <c r="R15" s="23" t="n">
        <v>0.954868290029439</v>
      </c>
      <c r="S15" s="23" t="n">
        <v>0.746535063421688</v>
      </c>
      <c r="T15" s="23" t="n">
        <v>0.75352615426777</v>
      </c>
      <c r="U15" s="23" t="n">
        <v>0.691705470935912</v>
      </c>
      <c r="V15" s="23" t="n">
        <v>0.840002799254842</v>
      </c>
      <c r="W15" s="23"/>
      <c r="X15" s="23" t="n">
        <v>0.740781354044632</v>
      </c>
      <c r="Y15" s="23" t="n">
        <v>0.851795524229536</v>
      </c>
      <c r="Z15" s="23" t="n">
        <v>0.904739786349074</v>
      </c>
      <c r="AA15" s="23" t="n">
        <v>0.535207638847983</v>
      </c>
      <c r="AB15" s="23" t="n">
        <v>0.704728766140992</v>
      </c>
      <c r="AC15" s="23" t="n">
        <v>0.924659372143977</v>
      </c>
      <c r="AD15" s="23" t="n">
        <v>0.896648026516157</v>
      </c>
      <c r="AE15" s="23"/>
      <c r="AF15" s="23" t="n">
        <v>0.975725107409212</v>
      </c>
      <c r="AG15" s="23" t="n">
        <v>0.937426067216226</v>
      </c>
      <c r="AH15" s="23" t="n">
        <v>0.666888296456709</v>
      </c>
      <c r="AI15" s="23" t="n">
        <v>0.640440470057082</v>
      </c>
      <c r="AJ15" s="23" t="n">
        <v>0.749805317475549</v>
      </c>
      <c r="AK15" s="23" t="n">
        <v>0.83174071131148</v>
      </c>
      <c r="AL15" s="23" t="n">
        <v>0.710578710042146</v>
      </c>
      <c r="AM15" s="23" t="n">
        <v>0.721319139719656</v>
      </c>
      <c r="AN15" s="23" t="n">
        <v>0.763815118821762</v>
      </c>
      <c r="AO15" s="23" t="n">
        <v>0.743506219676581</v>
      </c>
      <c r="AP15" s="23" t="n">
        <v>1</v>
      </c>
      <c r="AQ15" s="23"/>
      <c r="AR15" s="23" t="n">
        <v>0.908666167009149</v>
      </c>
      <c r="AS15" s="23" t="n">
        <v>0.700183401919743</v>
      </c>
      <c r="AT15" s="23" t="n">
        <v>0.830611238710474</v>
      </c>
      <c r="AU15" s="23" t="n">
        <v>0.863247537421257</v>
      </c>
      <c r="AV15" s="23" t="n">
        <v>0.59025395626771</v>
      </c>
      <c r="AW15" s="23" t="n">
        <v>0.724328502721754</v>
      </c>
      <c r="AX15" s="23" t="n">
        <v>0.676725920427631</v>
      </c>
      <c r="AY15" s="23" t="n">
        <v>0.995240389287864</v>
      </c>
      <c r="AZ15" s="23" t="n">
        <v>0.82607852557074</v>
      </c>
      <c r="BA15" s="23" t="n">
        <v>0.98845449332936</v>
      </c>
      <c r="BB15" s="23" t="n">
        <v>0.785157195228688</v>
      </c>
      <c r="BC15" s="23" t="n">
        <v>0.640270042015694</v>
      </c>
    </row>
    <row r="16">
      <c r="B16" s="17" t="s">
        <v>131</v>
      </c>
      <c r="C16" s="23" t="n">
        <v>0.109916105561799</v>
      </c>
      <c r="D16" s="23" t="n">
        <v>0.130270423537525</v>
      </c>
      <c r="E16" s="23" t="n">
        <v>0.147099296216703</v>
      </c>
      <c r="F16" s="23" t="n">
        <v>0.0995560766632554</v>
      </c>
      <c r="G16" s="23"/>
      <c r="H16" s="23" t="n">
        <v>0.0942689019612165</v>
      </c>
      <c r="I16" s="23" t="n">
        <v>0.11445406777672</v>
      </c>
      <c r="J16" s="23"/>
      <c r="K16" s="23" t="n">
        <v>0.0950830915340956</v>
      </c>
      <c r="L16" s="23"/>
      <c r="M16" s="23" t="n">
        <v>0.107580721039783</v>
      </c>
      <c r="N16" s="23" t="n">
        <v>0.133580003283236</v>
      </c>
      <c r="O16" s="23" t="n">
        <v>0.124056768998374</v>
      </c>
      <c r="P16" s="23" t="n">
        <v>0.0594438620015746</v>
      </c>
      <c r="Q16" s="23"/>
      <c r="R16" s="23" t="n">
        <v>0.0451317099705615</v>
      </c>
      <c r="S16" s="23" t="n">
        <v>0.119088825374173</v>
      </c>
      <c r="T16" s="23" t="n">
        <v>0.119244108859559</v>
      </c>
      <c r="U16" s="23" t="n">
        <v>0.177959488823073</v>
      </c>
      <c r="V16" s="23" t="n">
        <v>0.0877936579093858</v>
      </c>
      <c r="W16" s="23"/>
      <c r="X16" s="23" t="n">
        <v>0.1446643211702</v>
      </c>
      <c r="Y16" s="23" t="n">
        <v>0.0972831705875099</v>
      </c>
      <c r="Z16" s="23" t="n">
        <v>0.00631908280275751</v>
      </c>
      <c r="AA16" s="23" t="n">
        <v>0.280589012957991</v>
      </c>
      <c r="AB16" s="23" t="n">
        <v>0.0640045479867663</v>
      </c>
      <c r="AC16" s="23" t="n">
        <v>0.0718918618385311</v>
      </c>
      <c r="AD16" s="23" t="n">
        <v>0.038067582631159</v>
      </c>
      <c r="AE16" s="23"/>
      <c r="AF16" s="23" t="n">
        <v>0.0234537894593226</v>
      </c>
      <c r="AG16" s="23" t="n">
        <v>0.0521229650288486</v>
      </c>
      <c r="AH16" s="23" t="n">
        <v>0.261329710604204</v>
      </c>
      <c r="AI16" s="23" t="n">
        <v>0.223737628884269</v>
      </c>
      <c r="AJ16" s="23" t="n">
        <v>0.0225690129453523</v>
      </c>
      <c r="AK16" s="23" t="n">
        <v>0.0974384307181714</v>
      </c>
      <c r="AL16" s="23" t="n">
        <v>0.258663676362912</v>
      </c>
      <c r="AM16" s="23" t="n">
        <v>0.0750498276424864</v>
      </c>
      <c r="AN16" s="23" t="n">
        <v>0.0946304775625627</v>
      </c>
      <c r="AO16" s="23" t="n">
        <v>0.224385570991024</v>
      </c>
      <c r="AP16" s="23" t="n">
        <v>0</v>
      </c>
      <c r="AQ16" s="23"/>
      <c r="AR16" s="23" t="n">
        <v>0.0732327368849058</v>
      </c>
      <c r="AS16" s="23" t="n">
        <v>0.233949874184062</v>
      </c>
      <c r="AT16" s="23" t="n">
        <v>0.0897968097308551</v>
      </c>
      <c r="AU16" s="23" t="n">
        <v>0.133295270712366</v>
      </c>
      <c r="AV16" s="23" t="n">
        <v>0.193207964935738</v>
      </c>
      <c r="AW16" s="23" t="n">
        <v>0.133608835089035</v>
      </c>
      <c r="AX16" s="23" t="n">
        <v>0.170813102242641</v>
      </c>
      <c r="AY16" s="23" t="n">
        <v>0.00348970966580717</v>
      </c>
      <c r="AZ16" s="23" t="n">
        <v>0.171694905446594</v>
      </c>
      <c r="BA16" s="23" t="n">
        <v>0.00820779802720793</v>
      </c>
      <c r="BB16" s="23" t="n">
        <v>0.0106319179467278</v>
      </c>
      <c r="BC16" s="23" t="n">
        <v>0.136552231113859</v>
      </c>
    </row>
    <row r="17">
      <c r="B17" s="17" t="s">
        <v>132</v>
      </c>
      <c r="C17" s="24" t="n">
        <v>0.683914728043803</v>
      </c>
      <c r="D17" s="24" t="n">
        <v>0.419340499934602</v>
      </c>
      <c r="E17" s="24" t="n">
        <v>0.608637881927396</v>
      </c>
      <c r="F17" s="24" t="n">
        <v>0.732755665897628</v>
      </c>
      <c r="G17" s="24"/>
      <c r="H17" s="24" t="n">
        <v>0.747482977041707</v>
      </c>
      <c r="I17" s="24" t="n">
        <v>0.70717310757717</v>
      </c>
      <c r="J17" s="24"/>
      <c r="K17" s="24" t="n">
        <v>0.683920404145701</v>
      </c>
      <c r="L17" s="24"/>
      <c r="M17" s="24" t="n">
        <v>0.695975426228851</v>
      </c>
      <c r="N17" s="24" t="n">
        <v>0.588737033814072</v>
      </c>
      <c r="O17" s="24" t="n">
        <v>0.555939794368864</v>
      </c>
      <c r="P17" s="24" t="n">
        <v>0.76172779936419</v>
      </c>
      <c r="Q17" s="24"/>
      <c r="R17" s="24" t="n">
        <v>0.909736580058877</v>
      </c>
      <c r="S17" s="24" t="n">
        <v>0.627446238047515</v>
      </c>
      <c r="T17" s="24" t="n">
        <v>0.634282045408211</v>
      </c>
      <c r="U17" s="24" t="n">
        <v>0.513745982112839</v>
      </c>
      <c r="V17" s="24" t="n">
        <v>0.752209141345456</v>
      </c>
      <c r="W17" s="24"/>
      <c r="X17" s="24" t="n">
        <v>0.596117032874433</v>
      </c>
      <c r="Y17" s="24" t="n">
        <v>0.754512353642026</v>
      </c>
      <c r="Z17" s="24" t="n">
        <v>0.898420703546317</v>
      </c>
      <c r="AA17" s="24" t="n">
        <v>0.254618625889992</v>
      </c>
      <c r="AB17" s="24" t="n">
        <v>0.640724218154226</v>
      </c>
      <c r="AC17" s="24" t="n">
        <v>0.852767510305446</v>
      </c>
      <c r="AD17" s="24" t="n">
        <v>0.858580443884998</v>
      </c>
      <c r="AE17" s="24"/>
      <c r="AF17" s="24" t="n">
        <v>0.952271317949889</v>
      </c>
      <c r="AG17" s="24" t="n">
        <v>0.885303102187377</v>
      </c>
      <c r="AH17" s="24" t="n">
        <v>0.405558585852505</v>
      </c>
      <c r="AI17" s="24" t="n">
        <v>0.416702841172813</v>
      </c>
      <c r="AJ17" s="24" t="n">
        <v>0.727236304530196</v>
      </c>
      <c r="AK17" s="24" t="n">
        <v>0.734302280593309</v>
      </c>
      <c r="AL17" s="24" t="n">
        <v>0.451915033679234</v>
      </c>
      <c r="AM17" s="24" t="n">
        <v>0.64626931207717</v>
      </c>
      <c r="AN17" s="24" t="n">
        <v>0.669184641259199</v>
      </c>
      <c r="AO17" s="24" t="n">
        <v>0.519120648685558</v>
      </c>
      <c r="AP17" s="24" t="n">
        <v>1</v>
      </c>
      <c r="AQ17" s="24"/>
      <c r="AR17" s="24" t="n">
        <v>0.835433430124244</v>
      </c>
      <c r="AS17" s="24" t="n">
        <v>0.466233527735681</v>
      </c>
      <c r="AT17" s="24" t="n">
        <v>0.740814428979619</v>
      </c>
      <c r="AU17" s="24" t="n">
        <v>0.729952266708891</v>
      </c>
      <c r="AV17" s="24" t="n">
        <v>0.397045991331972</v>
      </c>
      <c r="AW17" s="24" t="n">
        <v>0.590719667632719</v>
      </c>
      <c r="AX17" s="24" t="n">
        <v>0.50591281818499</v>
      </c>
      <c r="AY17" s="24" t="n">
        <v>0.991750679622057</v>
      </c>
      <c r="AZ17" s="24" t="n">
        <v>0.654383620124146</v>
      </c>
      <c r="BA17" s="24" t="n">
        <v>0.980246695302152</v>
      </c>
      <c r="BB17" s="24" t="n">
        <v>0.77452527728196</v>
      </c>
      <c r="BC17" s="24" t="n">
        <v>0.503717810901835</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0.154998755448074</v>
      </c>
      <c r="D9" s="16" t="n">
        <v>0.0695183796582804</v>
      </c>
      <c r="E9" s="16" t="n">
        <v>0.126790607915714</v>
      </c>
      <c r="F9" s="16" t="n">
        <v>0.171596191469069</v>
      </c>
      <c r="G9" s="16"/>
      <c r="H9" s="16" t="n">
        <v>0.20812295945305</v>
      </c>
      <c r="I9" s="16" t="n">
        <v>0.132551443697937</v>
      </c>
      <c r="J9" s="16"/>
      <c r="K9" s="16" t="n">
        <v>0.183769744304035</v>
      </c>
      <c r="L9" s="16"/>
      <c r="M9" s="16" t="n">
        <v>0.139770628820289</v>
      </c>
      <c r="N9" s="16" t="n">
        <v>0.284897195209356</v>
      </c>
      <c r="O9" s="16" t="n">
        <v>0.251044540359305</v>
      </c>
      <c r="P9" s="16" t="n">
        <v>0.31152458670358</v>
      </c>
      <c r="Q9" s="16"/>
      <c r="R9" s="16" t="n">
        <v>0.0191976253492021</v>
      </c>
      <c r="S9" s="16" t="n">
        <v>0.248467381157461</v>
      </c>
      <c r="T9" s="16" t="n">
        <v>0.155172800949709</v>
      </c>
      <c r="U9" s="16" t="n">
        <v>0.153421301257267</v>
      </c>
      <c r="V9" s="16" t="n">
        <v>0.143188284718319</v>
      </c>
      <c r="W9" s="16"/>
      <c r="X9" s="16" t="n">
        <v>0.149907102987113</v>
      </c>
      <c r="Y9" s="16" t="n">
        <v>0.114310741856078</v>
      </c>
      <c r="Z9" s="16" t="n">
        <v>0.161070498640892</v>
      </c>
      <c r="AA9" s="16" t="n">
        <v>0.1190830654484</v>
      </c>
      <c r="AB9" s="16" t="n">
        <v>0.142080680456524</v>
      </c>
      <c r="AC9" s="16" t="n">
        <v>0.434643832761429</v>
      </c>
      <c r="AD9" s="16" t="n">
        <v>0.170491790070294</v>
      </c>
      <c r="AE9" s="16"/>
      <c r="AF9" s="16" t="n">
        <v>0.00714362493852441</v>
      </c>
      <c r="AG9" s="16" t="n">
        <v>0.0456984908028241</v>
      </c>
      <c r="AH9" s="16" t="n">
        <v>0.304868492338675</v>
      </c>
      <c r="AI9" s="16" t="n">
        <v>0.244749316480216</v>
      </c>
      <c r="AJ9" s="16" t="n">
        <v>0.120186428383658</v>
      </c>
      <c r="AK9" s="16" t="n">
        <v>0.142296579214347</v>
      </c>
      <c r="AL9" s="16" t="n">
        <v>0.194861777491593</v>
      </c>
      <c r="AM9" s="16" t="n">
        <v>0.179554743706617</v>
      </c>
      <c r="AN9" s="16" t="n">
        <v>0.191262670822835</v>
      </c>
      <c r="AO9" s="16" t="n">
        <v>0.122135606663491</v>
      </c>
      <c r="AP9" s="16" t="n">
        <v>0.0315671416443111</v>
      </c>
      <c r="AQ9" s="16"/>
      <c r="AR9" s="16" t="n">
        <v>0.215098383558636</v>
      </c>
      <c r="AS9" s="16" t="n">
        <v>0.0626585182379231</v>
      </c>
      <c r="AT9" s="16" t="n">
        <v>0.206645847864618</v>
      </c>
      <c r="AU9" s="16" t="n">
        <v>0.0352289916336449</v>
      </c>
      <c r="AV9" s="16" t="n">
        <v>0.00622679875294994</v>
      </c>
      <c r="AW9" s="16" t="n">
        <v>0.0693202144812601</v>
      </c>
      <c r="AX9" s="16" t="n">
        <v>0.179653156378176</v>
      </c>
      <c r="AY9" s="16" t="n">
        <v>0.136242226323455</v>
      </c>
      <c r="AZ9" s="16" t="n">
        <v>0.538313751082884</v>
      </c>
      <c r="BA9" s="16" t="n">
        <v>0.0227882257572285</v>
      </c>
      <c r="BB9" s="16" t="n">
        <v>0.129632401243106</v>
      </c>
      <c r="BC9" s="16" t="n">
        <v>0.361114095457241</v>
      </c>
    </row>
    <row r="10">
      <c r="B10" s="17" t="s">
        <v>126</v>
      </c>
      <c r="C10" s="16" t="n">
        <v>0.331643810281306</v>
      </c>
      <c r="D10" s="16" t="n">
        <v>0.41179172381112</v>
      </c>
      <c r="E10" s="16" t="n">
        <v>0.463929309724558</v>
      </c>
      <c r="F10" s="16" t="n">
        <v>0.293821364250263</v>
      </c>
      <c r="G10" s="16"/>
      <c r="H10" s="16" t="n">
        <v>0.472416961204742</v>
      </c>
      <c r="I10" s="16" t="n">
        <v>0.339263513962615</v>
      </c>
      <c r="J10" s="16"/>
      <c r="K10" s="16" t="n">
        <v>0.360437408051659</v>
      </c>
      <c r="L10" s="16"/>
      <c r="M10" s="16" t="n">
        <v>0.318909491154469</v>
      </c>
      <c r="N10" s="16" t="n">
        <v>0.445483641160511</v>
      </c>
      <c r="O10" s="16" t="n">
        <v>0.402527245698558</v>
      </c>
      <c r="P10" s="16" t="n">
        <v>0.419105106678708</v>
      </c>
      <c r="Q10" s="16"/>
      <c r="R10" s="16" t="n">
        <v>0.843319238130569</v>
      </c>
      <c r="S10" s="16" t="n">
        <v>0.278822908623088</v>
      </c>
      <c r="T10" s="16" t="n">
        <v>0.33244700968228</v>
      </c>
      <c r="U10" s="16" t="n">
        <v>0.339131978145268</v>
      </c>
      <c r="V10" s="16" t="n">
        <v>0.309557708953368</v>
      </c>
      <c r="W10" s="16"/>
      <c r="X10" s="16" t="n">
        <v>0.253461741382244</v>
      </c>
      <c r="Y10" s="16" t="n">
        <v>0.4362259523438</v>
      </c>
      <c r="Z10" s="16" t="n">
        <v>0.283954250898078</v>
      </c>
      <c r="AA10" s="16" t="n">
        <v>0.290283936231874</v>
      </c>
      <c r="AB10" s="16" t="n">
        <v>0.481745916058026</v>
      </c>
      <c r="AC10" s="16" t="n">
        <v>0.488840693511463</v>
      </c>
      <c r="AD10" s="16" t="n">
        <v>0.646781509739802</v>
      </c>
      <c r="AE10" s="16"/>
      <c r="AF10" s="16" t="n">
        <v>0.0240686290849517</v>
      </c>
      <c r="AG10" s="16" t="n">
        <v>0.942816099482595</v>
      </c>
      <c r="AH10" s="16" t="n">
        <v>0.190555270009102</v>
      </c>
      <c r="AI10" s="16" t="n">
        <v>0.399495176534361</v>
      </c>
      <c r="AJ10" s="16" t="n">
        <v>0.376965548304642</v>
      </c>
      <c r="AK10" s="16" t="n">
        <v>0.266990864392089</v>
      </c>
      <c r="AL10" s="16" t="n">
        <v>0.384116189936781</v>
      </c>
      <c r="AM10" s="16" t="n">
        <v>0.229768195446779</v>
      </c>
      <c r="AN10" s="16" t="n">
        <v>0.23745559448167</v>
      </c>
      <c r="AO10" s="16" t="n">
        <v>0.254627904693605</v>
      </c>
      <c r="AP10" s="16" t="n">
        <v>0.513593996295554</v>
      </c>
      <c r="AQ10" s="16"/>
      <c r="AR10" s="16" t="n">
        <v>0.493892865119947</v>
      </c>
      <c r="AS10" s="16" t="n">
        <v>0.277213660810357</v>
      </c>
      <c r="AT10" s="16" t="n">
        <v>0.493395999820585</v>
      </c>
      <c r="AU10" s="16" t="n">
        <v>0.0282469215134171</v>
      </c>
      <c r="AV10" s="16" t="n">
        <v>0.386415929871477</v>
      </c>
      <c r="AW10" s="16" t="n">
        <v>0.13098822630955</v>
      </c>
      <c r="AX10" s="16" t="n">
        <v>0.175233129310409</v>
      </c>
      <c r="AY10" s="16" t="n">
        <v>0.439104117861734</v>
      </c>
      <c r="AZ10" s="16" t="n">
        <v>0.19296745310988</v>
      </c>
      <c r="BA10" s="16" t="n">
        <v>0.380948306728569</v>
      </c>
      <c r="BB10" s="16" t="n">
        <v>0.385982313737738</v>
      </c>
      <c r="BC10" s="16" t="n">
        <v>0.266220607249998</v>
      </c>
    </row>
    <row r="11">
      <c r="B11" s="17" t="s">
        <v>127</v>
      </c>
      <c r="C11" s="16" t="n">
        <v>0.138960570285369</v>
      </c>
      <c r="D11" s="16" t="n">
        <v>0.32066122285048</v>
      </c>
      <c r="E11" s="16" t="n">
        <v>0.127962344864959</v>
      </c>
      <c r="F11" s="16" t="n">
        <v>0.118604891865481</v>
      </c>
      <c r="G11" s="16"/>
      <c r="H11" s="16" t="n">
        <v>0.0337858636624924</v>
      </c>
      <c r="I11" s="16" t="n">
        <v>0.126111431520845</v>
      </c>
      <c r="J11" s="16"/>
      <c r="K11" s="16" t="n">
        <v>0.191707035699684</v>
      </c>
      <c r="L11" s="16"/>
      <c r="M11" s="16" t="n">
        <v>0.136656069561815</v>
      </c>
      <c r="N11" s="16" t="n">
        <v>0.141414400539294</v>
      </c>
      <c r="O11" s="16" t="n">
        <v>0.208967214778384</v>
      </c>
      <c r="P11" s="16" t="n">
        <v>0.135448808082772</v>
      </c>
      <c r="Q11" s="16"/>
      <c r="R11" s="16" t="n">
        <v>0</v>
      </c>
      <c r="S11" s="16" t="n">
        <v>0.145701333628404</v>
      </c>
      <c r="T11" s="16" t="n">
        <v>0.108306472724242</v>
      </c>
      <c r="U11" s="16" t="n">
        <v>0.248898531399759</v>
      </c>
      <c r="V11" s="16" t="n">
        <v>0.122706089448251</v>
      </c>
      <c r="W11" s="16"/>
      <c r="X11" s="16" t="n">
        <v>0.184567440502542</v>
      </c>
      <c r="Y11" s="16" t="n">
        <v>0.0545213118280454</v>
      </c>
      <c r="Z11" s="16" t="n">
        <v>0.223397358055169</v>
      </c>
      <c r="AA11" s="16" t="n">
        <v>0.218404968614432</v>
      </c>
      <c r="AB11" s="16" t="n">
        <v>0.160475270478479</v>
      </c>
      <c r="AC11" s="16" t="n">
        <v>0.0531726078240679</v>
      </c>
      <c r="AD11" s="16" t="n">
        <v>0.0963276748640745</v>
      </c>
      <c r="AE11" s="16"/>
      <c r="AF11" s="16" t="n">
        <v>0.19543114565073</v>
      </c>
      <c r="AG11" s="16" t="n">
        <v>0.00600057168006963</v>
      </c>
      <c r="AH11" s="16" t="n">
        <v>0.0286800206827616</v>
      </c>
      <c r="AI11" s="16" t="n">
        <v>0.0246298796642439</v>
      </c>
      <c r="AJ11" s="16" t="n">
        <v>0.133094326074795</v>
      </c>
      <c r="AK11" s="16" t="n">
        <v>0.0989494655643667</v>
      </c>
      <c r="AL11" s="16" t="n">
        <v>0.136922955447854</v>
      </c>
      <c r="AM11" s="16" t="n">
        <v>0.230851990003407</v>
      </c>
      <c r="AN11" s="16" t="n">
        <v>0.247560646709792</v>
      </c>
      <c r="AO11" s="16" t="n">
        <v>0.432119551301944</v>
      </c>
      <c r="AP11" s="16" t="n">
        <v>0.382484691725897</v>
      </c>
      <c r="AQ11" s="16"/>
      <c r="AR11" s="16" t="n">
        <v>0.010188441163539</v>
      </c>
      <c r="AS11" s="16" t="n">
        <v>0.188580257396504</v>
      </c>
      <c r="AT11" s="16" t="n">
        <v>0.0726070007694581</v>
      </c>
      <c r="AU11" s="16" t="n">
        <v>0.403343004003475</v>
      </c>
      <c r="AV11" s="16" t="n">
        <v>0.0277333765683581</v>
      </c>
      <c r="AW11" s="16" t="n">
        <v>0.197555459620057</v>
      </c>
      <c r="AX11" s="16" t="n">
        <v>0.152460977329727</v>
      </c>
      <c r="AY11" s="16" t="n">
        <v>0.152065896292304</v>
      </c>
      <c r="AZ11" s="16" t="n">
        <v>0.182871343083938</v>
      </c>
      <c r="BA11" s="16" t="n">
        <v>0.25160061753103</v>
      </c>
      <c r="BB11" s="16" t="n">
        <v>0.104078281209789</v>
      </c>
      <c r="BC11" s="16" t="n">
        <v>0.246887749242574</v>
      </c>
    </row>
    <row r="12">
      <c r="B12" s="17" t="s">
        <v>128</v>
      </c>
      <c r="C12" s="16" t="n">
        <v>0.0519134784107289</v>
      </c>
      <c r="D12" s="16" t="n">
        <v>0.0587763108893797</v>
      </c>
      <c r="E12" s="16" t="n">
        <v>0.0744097933051184</v>
      </c>
      <c r="F12" s="16" t="n">
        <v>0.0463256897738482</v>
      </c>
      <c r="G12" s="16"/>
      <c r="H12" s="16" t="n">
        <v>0.0109969700431802</v>
      </c>
      <c r="I12" s="16" t="n">
        <v>0.0503910199647067</v>
      </c>
      <c r="J12" s="16"/>
      <c r="K12" s="16" t="n">
        <v>0.061706921427225</v>
      </c>
      <c r="L12" s="16"/>
      <c r="M12" s="16" t="n">
        <v>0.0515493816338859</v>
      </c>
      <c r="N12" s="16" t="n">
        <v>0.0423735295218128</v>
      </c>
      <c r="O12" s="16" t="n">
        <v>0.091179333254315</v>
      </c>
      <c r="P12" s="16" t="n">
        <v>0.0623130733534034</v>
      </c>
      <c r="Q12" s="16"/>
      <c r="R12" s="16" t="n">
        <v>0</v>
      </c>
      <c r="S12" s="16" t="n">
        <v>0.0411069244120868</v>
      </c>
      <c r="T12" s="16" t="n">
        <v>0.0078252690602165</v>
      </c>
      <c r="U12" s="16" t="n">
        <v>0.104843945016858</v>
      </c>
      <c r="V12" s="16" t="n">
        <v>0.0566226141218699</v>
      </c>
      <c r="W12" s="16"/>
      <c r="X12" s="16" t="n">
        <v>0.0519191012883721</v>
      </c>
      <c r="Y12" s="16" t="n">
        <v>0.0660448381240585</v>
      </c>
      <c r="Z12" s="16" t="n">
        <v>0.00633370098824366</v>
      </c>
      <c r="AA12" s="16" t="n">
        <v>0.00395359016222336</v>
      </c>
      <c r="AB12" s="16" t="n">
        <v>0.0239029331957815</v>
      </c>
      <c r="AC12" s="16" t="n">
        <v>0.00248734378623987</v>
      </c>
      <c r="AD12" s="16" t="n">
        <v>0.0542738022557088</v>
      </c>
      <c r="AE12" s="16"/>
      <c r="AF12" s="16" t="n">
        <v>0.000821103131465469</v>
      </c>
      <c r="AG12" s="16" t="n">
        <v>0.00259719402268963</v>
      </c>
      <c r="AH12" s="16" t="n">
        <v>0.189050064897648</v>
      </c>
      <c r="AI12" s="16" t="n">
        <v>0.0119655978017097</v>
      </c>
      <c r="AJ12" s="16" t="n">
        <v>0.0324172650753527</v>
      </c>
      <c r="AK12" s="16" t="n">
        <v>0.0287286778699029</v>
      </c>
      <c r="AL12" s="16" t="n">
        <v>0.00531232897194894</v>
      </c>
      <c r="AM12" s="16" t="n">
        <v>0.174889900763137</v>
      </c>
      <c r="AN12" s="16" t="n">
        <v>0.0837094196827658</v>
      </c>
      <c r="AO12" s="16" t="n">
        <v>0.0278001247783123</v>
      </c>
      <c r="AP12" s="16" t="n">
        <v>0</v>
      </c>
      <c r="AQ12" s="16"/>
      <c r="AR12" s="16" t="n">
        <v>0.0139355436499418</v>
      </c>
      <c r="AS12" s="16" t="n">
        <v>0.13987955025022</v>
      </c>
      <c r="AT12" s="16" t="n">
        <v>0.0115293376582569</v>
      </c>
      <c r="AU12" s="16" t="n">
        <v>0</v>
      </c>
      <c r="AV12" s="16" t="n">
        <v>0</v>
      </c>
      <c r="AW12" s="16" t="n">
        <v>0.085901844385694</v>
      </c>
      <c r="AX12" s="16" t="n">
        <v>0.151982829051953</v>
      </c>
      <c r="AY12" s="16" t="n">
        <v>0.00348970966580717</v>
      </c>
      <c r="AZ12" s="16" t="n">
        <v>0</v>
      </c>
      <c r="BA12" s="16" t="n">
        <v>0</v>
      </c>
      <c r="BB12" s="16" t="n">
        <v>0.101240626245603</v>
      </c>
      <c r="BC12" s="16" t="n">
        <v>0.00250669061301756</v>
      </c>
    </row>
    <row r="13">
      <c r="B13" s="17" t="s">
        <v>129</v>
      </c>
      <c r="C13" s="16" t="n">
        <v>0.26775241980492</v>
      </c>
      <c r="D13" s="16" t="n">
        <v>0.132417402337166</v>
      </c>
      <c r="E13" s="16" t="n">
        <v>0.205408408411269</v>
      </c>
      <c r="F13" s="16" t="n">
        <v>0.297749398335377</v>
      </c>
      <c r="G13" s="16"/>
      <c r="H13" s="16" t="n">
        <v>0.034470483274406</v>
      </c>
      <c r="I13" s="16" t="n">
        <v>0.306503197965328</v>
      </c>
      <c r="J13" s="16"/>
      <c r="K13" s="16" t="n">
        <v>0.168829086842707</v>
      </c>
      <c r="L13" s="16"/>
      <c r="M13" s="16" t="n">
        <v>0.292772824321714</v>
      </c>
      <c r="N13" s="16" t="n">
        <v>0.07807658787064</v>
      </c>
      <c r="O13" s="16" t="n">
        <v>0.0317773789396699</v>
      </c>
      <c r="P13" s="16" t="n">
        <v>0.0592041959243962</v>
      </c>
      <c r="Q13" s="16"/>
      <c r="R13" s="16" t="n">
        <v>0.137483136520229</v>
      </c>
      <c r="S13" s="16" t="n">
        <v>0.28590145217896</v>
      </c>
      <c r="T13" s="16" t="n">
        <v>0.295122239168723</v>
      </c>
      <c r="U13" s="16" t="n">
        <v>0.153523331870793</v>
      </c>
      <c r="V13" s="16" t="n">
        <v>0.29770518260422</v>
      </c>
      <c r="W13" s="16"/>
      <c r="X13" s="16" t="n">
        <v>0.290624398647708</v>
      </c>
      <c r="Y13" s="16" t="n">
        <v>0.313515409693814</v>
      </c>
      <c r="Z13" s="16" t="n">
        <v>0.0741497311061976</v>
      </c>
      <c r="AA13" s="16" t="n">
        <v>0.368274439543071</v>
      </c>
      <c r="AB13" s="16" t="n">
        <v>0.188307018501906</v>
      </c>
      <c r="AC13" s="16" t="n">
        <v>0.0208555221168003</v>
      </c>
      <c r="AD13" s="16" t="n">
        <v>0.0306202420635239</v>
      </c>
      <c r="AE13" s="16"/>
      <c r="AF13" s="16" t="n">
        <v>0.167233557414938</v>
      </c>
      <c r="AG13" s="16" t="n">
        <v>0.00288764401182156</v>
      </c>
      <c r="AH13" s="16" t="n">
        <v>0.284485243988673</v>
      </c>
      <c r="AI13" s="16" t="n">
        <v>0.31916002951947</v>
      </c>
      <c r="AJ13" s="16" t="n">
        <v>0.266108235729264</v>
      </c>
      <c r="AK13" s="16" t="n">
        <v>0.39602655984071</v>
      </c>
      <c r="AL13" s="16" t="n">
        <v>0.278786748151823</v>
      </c>
      <c r="AM13" s="16" t="n">
        <v>0.184935170080059</v>
      </c>
      <c r="AN13" s="16" t="n">
        <v>0.229565081993182</v>
      </c>
      <c r="AO13" s="16" t="n">
        <v>0.163316812562648</v>
      </c>
      <c r="AP13" s="16" t="n">
        <v>0</v>
      </c>
      <c r="AQ13" s="16"/>
      <c r="AR13" s="16" t="n">
        <v>0.201564684565436</v>
      </c>
      <c r="AS13" s="16" t="n">
        <v>0.326043698728097</v>
      </c>
      <c r="AT13" s="16" t="n">
        <v>0.163735498420783</v>
      </c>
      <c r="AU13" s="16" t="n">
        <v>0.399885812137097</v>
      </c>
      <c r="AV13" s="16" t="n">
        <v>0.579623894807215</v>
      </c>
      <c r="AW13" s="16" t="n">
        <v>0.388699636645995</v>
      </c>
      <c r="AX13" s="16" t="n">
        <v>0.340669907929734</v>
      </c>
      <c r="AY13" s="16" t="n">
        <v>0.13454902492835</v>
      </c>
      <c r="AZ13" s="16" t="n">
        <v>0.0858474527232971</v>
      </c>
      <c r="BA13" s="16" t="n">
        <v>0.344301784402555</v>
      </c>
      <c r="BB13" s="16" t="n">
        <v>0.277059738072684</v>
      </c>
      <c r="BC13" s="16" t="n">
        <v>0.12327085743717</v>
      </c>
    </row>
    <row r="14">
      <c r="B14" s="17" t="s">
        <v>94</v>
      </c>
      <c r="C14" s="16" t="n">
        <v>0.0547309657696014</v>
      </c>
      <c r="D14" s="16" t="n">
        <v>0.00683496045357325</v>
      </c>
      <c r="E14" s="16" t="n">
        <v>0.00149953577838206</v>
      </c>
      <c r="F14" s="16" t="n">
        <v>0.0719024643059622</v>
      </c>
      <c r="G14" s="16"/>
      <c r="H14" s="16" t="n">
        <v>0.240206762362129</v>
      </c>
      <c r="I14" s="16" t="n">
        <v>0.0451793928885686</v>
      </c>
      <c r="J14" s="16"/>
      <c r="K14" s="16" t="n">
        <v>0.0335498036746893</v>
      </c>
      <c r="L14" s="16"/>
      <c r="M14" s="16" t="n">
        <v>0.0603416045078271</v>
      </c>
      <c r="N14" s="16" t="n">
        <v>0.0077546456983854</v>
      </c>
      <c r="O14" s="16" t="n">
        <v>0.0145042869697687</v>
      </c>
      <c r="P14" s="16" t="n">
        <v>0.0124042292571403</v>
      </c>
      <c r="Q14" s="16"/>
      <c r="R14" s="16" t="n">
        <v>0</v>
      </c>
      <c r="S14" s="16" t="n">
        <v>0</v>
      </c>
      <c r="T14" s="16" t="n">
        <v>0.10112620841483</v>
      </c>
      <c r="U14" s="16" t="n">
        <v>0.000180912310054917</v>
      </c>
      <c r="V14" s="16" t="n">
        <v>0.0702201201539717</v>
      </c>
      <c r="W14" s="16"/>
      <c r="X14" s="16" t="n">
        <v>0.06952021519202</v>
      </c>
      <c r="Y14" s="16" t="n">
        <v>0.0153817461542045</v>
      </c>
      <c r="Z14" s="16" t="n">
        <v>0.25109446031142</v>
      </c>
      <c r="AA14" s="16" t="n">
        <v>0</v>
      </c>
      <c r="AB14" s="16" t="n">
        <v>0.00348818130928376</v>
      </c>
      <c r="AC14" s="16" t="n">
        <v>0</v>
      </c>
      <c r="AD14" s="16" t="n">
        <v>0.00150498100659682</v>
      </c>
      <c r="AE14" s="16"/>
      <c r="AF14" s="16" t="n">
        <v>0.605301939779391</v>
      </c>
      <c r="AG14" s="16" t="n">
        <v>0</v>
      </c>
      <c r="AH14" s="16" t="n">
        <v>0.00236090808314116</v>
      </c>
      <c r="AI14" s="16" t="n">
        <v>0</v>
      </c>
      <c r="AJ14" s="16" t="n">
        <v>0.0712281964322878</v>
      </c>
      <c r="AK14" s="16" t="n">
        <v>0.0670078531185851</v>
      </c>
      <c r="AL14" s="16" t="n">
        <v>0</v>
      </c>
      <c r="AM14" s="16" t="n">
        <v>0</v>
      </c>
      <c r="AN14" s="16" t="n">
        <v>0.0104465863097557</v>
      </c>
      <c r="AO14" s="16" t="n">
        <v>0</v>
      </c>
      <c r="AP14" s="16" t="n">
        <v>0.0723541703342382</v>
      </c>
      <c r="AQ14" s="16"/>
      <c r="AR14" s="16" t="n">
        <v>0.0653200819425001</v>
      </c>
      <c r="AS14" s="16" t="n">
        <v>0.00562431457689879</v>
      </c>
      <c r="AT14" s="16" t="n">
        <v>0.0520863154662984</v>
      </c>
      <c r="AU14" s="16" t="n">
        <v>0.133295270712366</v>
      </c>
      <c r="AV14" s="16" t="n">
        <v>0</v>
      </c>
      <c r="AW14" s="16" t="n">
        <v>0.127534618557444</v>
      </c>
      <c r="AX14" s="16" t="n">
        <v>0</v>
      </c>
      <c r="AY14" s="16" t="n">
        <v>0.13454902492835</v>
      </c>
      <c r="AZ14" s="16" t="n">
        <v>0</v>
      </c>
      <c r="BA14" s="16" t="n">
        <v>0.000361065580617675</v>
      </c>
      <c r="BB14" s="16" t="n">
        <v>0.00200663949108013</v>
      </c>
      <c r="BC14" s="16" t="n">
        <v>0</v>
      </c>
    </row>
    <row r="15">
      <c r="B15" s="17" t="s">
        <v>130</v>
      </c>
      <c r="C15" s="23" t="n">
        <v>0.486642565729381</v>
      </c>
      <c r="D15" s="23" t="n">
        <v>0.481310103469401</v>
      </c>
      <c r="E15" s="23" t="n">
        <v>0.590719917640271</v>
      </c>
      <c r="F15" s="23" t="n">
        <v>0.465417555719331</v>
      </c>
      <c r="G15" s="23"/>
      <c r="H15" s="23" t="n">
        <v>0.680539920657792</v>
      </c>
      <c r="I15" s="23" t="n">
        <v>0.471814957660552</v>
      </c>
      <c r="J15" s="23"/>
      <c r="K15" s="23" t="n">
        <v>0.544207152355694</v>
      </c>
      <c r="L15" s="23"/>
      <c r="M15" s="23" t="n">
        <v>0.458680119974758</v>
      </c>
      <c r="N15" s="23" t="n">
        <v>0.730380836369867</v>
      </c>
      <c r="O15" s="23" t="n">
        <v>0.653571786057862</v>
      </c>
      <c r="P15" s="23" t="n">
        <v>0.730629693382288</v>
      </c>
      <c r="Q15" s="23"/>
      <c r="R15" s="23" t="n">
        <v>0.862516863479771</v>
      </c>
      <c r="S15" s="23" t="n">
        <v>0.527290289780549</v>
      </c>
      <c r="T15" s="23" t="n">
        <v>0.487619810631989</v>
      </c>
      <c r="U15" s="23" t="n">
        <v>0.492553279402534</v>
      </c>
      <c r="V15" s="23" t="n">
        <v>0.452745993671687</v>
      </c>
      <c r="W15" s="23"/>
      <c r="X15" s="23" t="n">
        <v>0.403368844369358</v>
      </c>
      <c r="Y15" s="23" t="n">
        <v>0.550536694199878</v>
      </c>
      <c r="Z15" s="23" t="n">
        <v>0.44502474953897</v>
      </c>
      <c r="AA15" s="23" t="n">
        <v>0.409367001680274</v>
      </c>
      <c r="AB15" s="23" t="n">
        <v>0.62382659651455</v>
      </c>
      <c r="AC15" s="23" t="n">
        <v>0.923484526272892</v>
      </c>
      <c r="AD15" s="23" t="n">
        <v>0.817273299810096</v>
      </c>
      <c r="AE15" s="23"/>
      <c r="AF15" s="23" t="n">
        <v>0.0312122540234761</v>
      </c>
      <c r="AG15" s="23" t="n">
        <v>0.988514590285419</v>
      </c>
      <c r="AH15" s="23" t="n">
        <v>0.495423762347777</v>
      </c>
      <c r="AI15" s="23" t="n">
        <v>0.644244493014577</v>
      </c>
      <c r="AJ15" s="23" t="n">
        <v>0.4971519766883</v>
      </c>
      <c r="AK15" s="23" t="n">
        <v>0.409287443606436</v>
      </c>
      <c r="AL15" s="23" t="n">
        <v>0.578977967428375</v>
      </c>
      <c r="AM15" s="23" t="n">
        <v>0.409322939153397</v>
      </c>
      <c r="AN15" s="23" t="n">
        <v>0.428718265304505</v>
      </c>
      <c r="AO15" s="23" t="n">
        <v>0.376763511357096</v>
      </c>
      <c r="AP15" s="23" t="n">
        <v>0.545161137939865</v>
      </c>
      <c r="AQ15" s="23"/>
      <c r="AR15" s="23" t="n">
        <v>0.708991248678583</v>
      </c>
      <c r="AS15" s="23" t="n">
        <v>0.33987217904828</v>
      </c>
      <c r="AT15" s="23" t="n">
        <v>0.700041847685203</v>
      </c>
      <c r="AU15" s="23" t="n">
        <v>0.063475913147062</v>
      </c>
      <c r="AV15" s="23" t="n">
        <v>0.392642728624427</v>
      </c>
      <c r="AW15" s="23" t="n">
        <v>0.20030844079081</v>
      </c>
      <c r="AX15" s="23" t="n">
        <v>0.354886285688585</v>
      </c>
      <c r="AY15" s="23" t="n">
        <v>0.575346344185189</v>
      </c>
      <c r="AZ15" s="23" t="n">
        <v>0.731281204192765</v>
      </c>
      <c r="BA15" s="23" t="n">
        <v>0.403736532485797</v>
      </c>
      <c r="BB15" s="23" t="n">
        <v>0.515614714980844</v>
      </c>
      <c r="BC15" s="23" t="n">
        <v>0.627334702707239</v>
      </c>
    </row>
    <row r="16">
      <c r="B16" s="17" t="s">
        <v>131</v>
      </c>
      <c r="C16" s="23" t="n">
        <v>0.319665898215649</v>
      </c>
      <c r="D16" s="23" t="n">
        <v>0.191193713226546</v>
      </c>
      <c r="E16" s="23" t="n">
        <v>0.279818201716387</v>
      </c>
      <c r="F16" s="23" t="n">
        <v>0.344075088109225</v>
      </c>
      <c r="G16" s="23"/>
      <c r="H16" s="23" t="n">
        <v>0.0454674533175862</v>
      </c>
      <c r="I16" s="23" t="n">
        <v>0.356894217930035</v>
      </c>
      <c r="J16" s="23"/>
      <c r="K16" s="23" t="n">
        <v>0.230536008269932</v>
      </c>
      <c r="L16" s="23"/>
      <c r="M16" s="23" t="n">
        <v>0.3443222059556</v>
      </c>
      <c r="N16" s="23" t="n">
        <v>0.120450117392453</v>
      </c>
      <c r="O16" s="23" t="n">
        <v>0.122956712193985</v>
      </c>
      <c r="P16" s="23" t="n">
        <v>0.1215172692778</v>
      </c>
      <c r="Q16" s="23"/>
      <c r="R16" s="23" t="n">
        <v>0.137483136520229</v>
      </c>
      <c r="S16" s="23" t="n">
        <v>0.327008376591047</v>
      </c>
      <c r="T16" s="23" t="n">
        <v>0.302947508228939</v>
      </c>
      <c r="U16" s="23" t="n">
        <v>0.258367276887652</v>
      </c>
      <c r="V16" s="23" t="n">
        <v>0.35432779672609</v>
      </c>
      <c r="W16" s="23"/>
      <c r="X16" s="23" t="n">
        <v>0.34254349993608</v>
      </c>
      <c r="Y16" s="23" t="n">
        <v>0.379560247817872</v>
      </c>
      <c r="Z16" s="23" t="n">
        <v>0.0804834320944413</v>
      </c>
      <c r="AA16" s="23" t="n">
        <v>0.372228029705295</v>
      </c>
      <c r="AB16" s="23" t="n">
        <v>0.212209951697687</v>
      </c>
      <c r="AC16" s="23" t="n">
        <v>0.0233428659030402</v>
      </c>
      <c r="AD16" s="23" t="n">
        <v>0.0848940443192327</v>
      </c>
      <c r="AE16" s="23"/>
      <c r="AF16" s="23" t="n">
        <v>0.168054660546404</v>
      </c>
      <c r="AG16" s="23" t="n">
        <v>0.00548483803451119</v>
      </c>
      <c r="AH16" s="23" t="n">
        <v>0.47353530888632</v>
      </c>
      <c r="AI16" s="23" t="n">
        <v>0.33112562732118</v>
      </c>
      <c r="AJ16" s="23" t="n">
        <v>0.298525500804617</v>
      </c>
      <c r="AK16" s="23" t="n">
        <v>0.424755237710612</v>
      </c>
      <c r="AL16" s="23" t="n">
        <v>0.284099077123771</v>
      </c>
      <c r="AM16" s="23" t="n">
        <v>0.359825070843196</v>
      </c>
      <c r="AN16" s="23" t="n">
        <v>0.313274501675947</v>
      </c>
      <c r="AO16" s="23" t="n">
        <v>0.19111693734096</v>
      </c>
      <c r="AP16" s="23" t="n">
        <v>0</v>
      </c>
      <c r="AQ16" s="23"/>
      <c r="AR16" s="23" t="n">
        <v>0.215500228215378</v>
      </c>
      <c r="AS16" s="23" t="n">
        <v>0.465923248978317</v>
      </c>
      <c r="AT16" s="23" t="n">
        <v>0.17526483607904</v>
      </c>
      <c r="AU16" s="23" t="n">
        <v>0.399885812137097</v>
      </c>
      <c r="AV16" s="23" t="n">
        <v>0.579623894807215</v>
      </c>
      <c r="AW16" s="23" t="n">
        <v>0.474601481031689</v>
      </c>
      <c r="AX16" s="23" t="n">
        <v>0.492652736981688</v>
      </c>
      <c r="AY16" s="23" t="n">
        <v>0.138038734594157</v>
      </c>
      <c r="AZ16" s="23" t="n">
        <v>0.0858474527232971</v>
      </c>
      <c r="BA16" s="23" t="n">
        <v>0.344301784402555</v>
      </c>
      <c r="BB16" s="23" t="n">
        <v>0.378300364318287</v>
      </c>
      <c r="BC16" s="23" t="n">
        <v>0.125777548050188</v>
      </c>
    </row>
    <row r="17">
      <c r="B17" s="17" t="s">
        <v>132</v>
      </c>
      <c r="C17" s="24" t="n">
        <v>0.166976667513732</v>
      </c>
      <c r="D17" s="24" t="n">
        <v>0.290116390242855</v>
      </c>
      <c r="E17" s="24" t="n">
        <v>0.310901715923884</v>
      </c>
      <c r="F17" s="24" t="n">
        <v>0.121342467610106</v>
      </c>
      <c r="G17" s="24"/>
      <c r="H17" s="24" t="n">
        <v>0.635072467340206</v>
      </c>
      <c r="I17" s="24" t="n">
        <v>0.114920739730517</v>
      </c>
      <c r="J17" s="24"/>
      <c r="K17" s="24" t="n">
        <v>0.313671144085762</v>
      </c>
      <c r="L17" s="24"/>
      <c r="M17" s="24" t="n">
        <v>0.114357914019159</v>
      </c>
      <c r="N17" s="24" t="n">
        <v>0.609930718977414</v>
      </c>
      <c r="O17" s="24" t="n">
        <v>0.530615073863878</v>
      </c>
      <c r="P17" s="24" t="n">
        <v>0.609112424104488</v>
      </c>
      <c r="Q17" s="24"/>
      <c r="R17" s="24" t="n">
        <v>0.725033726959542</v>
      </c>
      <c r="S17" s="24" t="n">
        <v>0.200281913189502</v>
      </c>
      <c r="T17" s="24" t="n">
        <v>0.18467230240305</v>
      </c>
      <c r="U17" s="24" t="n">
        <v>0.234186002514883</v>
      </c>
      <c r="V17" s="24" t="n">
        <v>0.0984181969455971</v>
      </c>
      <c r="W17" s="24"/>
      <c r="X17" s="24" t="n">
        <v>0.0608253444332775</v>
      </c>
      <c r="Y17" s="24" t="n">
        <v>0.170976446382006</v>
      </c>
      <c r="Z17" s="24" t="n">
        <v>0.364541317444529</v>
      </c>
      <c r="AA17" s="24" t="n">
        <v>0.0371389719749788</v>
      </c>
      <c r="AB17" s="24" t="n">
        <v>0.411616644816862</v>
      </c>
      <c r="AC17" s="24" t="n">
        <v>0.900141660369852</v>
      </c>
      <c r="AD17" s="24" t="n">
        <v>0.732379255490863</v>
      </c>
      <c r="AE17" s="24"/>
      <c r="AF17" s="24" t="n">
        <v>-0.136842406522927</v>
      </c>
      <c r="AG17" s="24" t="n">
        <v>0.983029752250908</v>
      </c>
      <c r="AH17" s="24" t="n">
        <v>0.0218884534614564</v>
      </c>
      <c r="AI17" s="24" t="n">
        <v>0.313118865693397</v>
      </c>
      <c r="AJ17" s="24" t="n">
        <v>0.198626475883684</v>
      </c>
      <c r="AK17" s="24" t="n">
        <v>-0.0154677941041767</v>
      </c>
      <c r="AL17" s="24" t="n">
        <v>0.294878890304603</v>
      </c>
      <c r="AM17" s="24" t="n">
        <v>0.0494978683102004</v>
      </c>
      <c r="AN17" s="24" t="n">
        <v>0.115443763628557</v>
      </c>
      <c r="AO17" s="24" t="n">
        <v>0.185646574016136</v>
      </c>
      <c r="AP17" s="24" t="n">
        <v>0.545161137939865</v>
      </c>
      <c r="AQ17" s="24"/>
      <c r="AR17" s="24" t="n">
        <v>0.493491020463205</v>
      </c>
      <c r="AS17" s="24" t="n">
        <v>-0.126051069930037</v>
      </c>
      <c r="AT17" s="24" t="n">
        <v>0.524777011606163</v>
      </c>
      <c r="AU17" s="24" t="n">
        <v>-0.336409898990035</v>
      </c>
      <c r="AV17" s="24" t="n">
        <v>-0.186981166182788</v>
      </c>
      <c r="AW17" s="24" t="n">
        <v>-0.274293040240879</v>
      </c>
      <c r="AX17" s="24" t="n">
        <v>-0.137766451293103</v>
      </c>
      <c r="AY17" s="24" t="n">
        <v>0.437307609591032</v>
      </c>
      <c r="AZ17" s="24" t="n">
        <v>0.645433751469468</v>
      </c>
      <c r="BA17" s="24" t="n">
        <v>0.0594347480832423</v>
      </c>
      <c r="BB17" s="24" t="n">
        <v>0.137314350662557</v>
      </c>
      <c r="BC17" s="24" t="n">
        <v>0.501557154657051</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0.125495589690829</v>
      </c>
      <c r="D9" s="16" t="n">
        <v>0.0533620043810523</v>
      </c>
      <c r="E9" s="16" t="n">
        <v>0.199392826937992</v>
      </c>
      <c r="F9" s="16" t="n">
        <v>0.118952357454686</v>
      </c>
      <c r="G9" s="16"/>
      <c r="H9" s="16" t="n">
        <v>0.175192400964931</v>
      </c>
      <c r="I9" s="16" t="n">
        <v>0.105931996750154</v>
      </c>
      <c r="J9" s="16"/>
      <c r="K9" s="16" t="n">
        <v>0.122947482851368</v>
      </c>
      <c r="L9" s="16"/>
      <c r="M9" s="16" t="n">
        <v>0.111955474348986</v>
      </c>
      <c r="N9" s="16" t="n">
        <v>0.226229072887582</v>
      </c>
      <c r="O9" s="16" t="n">
        <v>0.249619216692584</v>
      </c>
      <c r="P9" s="16" t="n">
        <v>0.303564112078377</v>
      </c>
      <c r="Q9" s="16"/>
      <c r="R9" s="16" t="n">
        <v>0.216098463651068</v>
      </c>
      <c r="S9" s="16" t="n">
        <v>0.222303178299452</v>
      </c>
      <c r="T9" s="16" t="n">
        <v>0.104698912875166</v>
      </c>
      <c r="U9" s="16" t="n">
        <v>0.0685015250187195</v>
      </c>
      <c r="V9" s="16" t="n">
        <v>0.125264902933545</v>
      </c>
      <c r="W9" s="16"/>
      <c r="X9" s="16" t="n">
        <v>0.169126803170682</v>
      </c>
      <c r="Y9" s="16" t="n">
        <v>0.0646441274258935</v>
      </c>
      <c r="Z9" s="16" t="n">
        <v>0.178956601303242</v>
      </c>
      <c r="AA9" s="16" t="n">
        <v>0.108151324896538</v>
      </c>
      <c r="AB9" s="16" t="n">
        <v>0.128412655036533</v>
      </c>
      <c r="AC9" s="16" t="n">
        <v>0.272893544574435</v>
      </c>
      <c r="AD9" s="16" t="n">
        <v>0.126547652850334</v>
      </c>
      <c r="AE9" s="16"/>
      <c r="AF9" s="16" t="n">
        <v>0.149020843306305</v>
      </c>
      <c r="AG9" s="16" t="n">
        <v>0.0054876309447961</v>
      </c>
      <c r="AH9" s="16" t="n">
        <v>0.0583878705614127</v>
      </c>
      <c r="AI9" s="16" t="n">
        <v>0.113051723092681</v>
      </c>
      <c r="AJ9" s="16" t="n">
        <v>0.226337505740385</v>
      </c>
      <c r="AK9" s="16" t="n">
        <v>0.13932565455934</v>
      </c>
      <c r="AL9" s="16" t="n">
        <v>0.062965479829497</v>
      </c>
      <c r="AM9" s="16" t="n">
        <v>0.179586293743403</v>
      </c>
      <c r="AN9" s="16" t="n">
        <v>0.00642858984315187</v>
      </c>
      <c r="AO9" s="16" t="n">
        <v>0.0647210415955464</v>
      </c>
      <c r="AP9" s="16" t="n">
        <v>0.26142277883092</v>
      </c>
      <c r="AQ9" s="16"/>
      <c r="AR9" s="16" t="n">
        <v>0.0798583925775546</v>
      </c>
      <c r="AS9" s="16" t="n">
        <v>0.0684293693244286</v>
      </c>
      <c r="AT9" s="16" t="n">
        <v>0.141816684212781</v>
      </c>
      <c r="AU9" s="16" t="n">
        <v>0.0413046634602704</v>
      </c>
      <c r="AV9" s="16" t="n">
        <v>0.00622679875294994</v>
      </c>
      <c r="AW9" s="16" t="n">
        <v>0.156323497671909</v>
      </c>
      <c r="AX9" s="16" t="n">
        <v>0.157837300953043</v>
      </c>
      <c r="AY9" s="16" t="n">
        <v>0.151642595943528</v>
      </c>
      <c r="AZ9" s="16" t="n">
        <v>0.517581367225299</v>
      </c>
      <c r="BA9" s="16" t="n">
        <v>0.11810497011095</v>
      </c>
      <c r="BB9" s="16" t="n">
        <v>0.0370170534531509</v>
      </c>
      <c r="BC9" s="16" t="n">
        <v>0.143987852917529</v>
      </c>
    </row>
    <row r="10">
      <c r="B10" s="17" t="s">
        <v>126</v>
      </c>
      <c r="C10" s="16" t="n">
        <v>0.19404499421383</v>
      </c>
      <c r="D10" s="16" t="n">
        <v>0.210405539566121</v>
      </c>
      <c r="E10" s="16" t="n">
        <v>0.305038934639216</v>
      </c>
      <c r="F10" s="16" t="n">
        <v>0.168658827075066</v>
      </c>
      <c r="G10" s="16"/>
      <c r="H10" s="16" t="n">
        <v>0.308284907358646</v>
      </c>
      <c r="I10" s="16" t="n">
        <v>0.188815000548732</v>
      </c>
      <c r="J10" s="16"/>
      <c r="K10" s="16" t="n">
        <v>0.235055015690476</v>
      </c>
      <c r="L10" s="16"/>
      <c r="M10" s="16" t="n">
        <v>0.171898771874484</v>
      </c>
      <c r="N10" s="16" t="n">
        <v>0.39977749464507</v>
      </c>
      <c r="O10" s="16" t="n">
        <v>0.284139655325335</v>
      </c>
      <c r="P10" s="16" t="n">
        <v>0.41567640401306</v>
      </c>
      <c r="Q10" s="16"/>
      <c r="R10" s="16" t="n">
        <v>0.65315485910086</v>
      </c>
      <c r="S10" s="16" t="n">
        <v>0.0621910960866094</v>
      </c>
      <c r="T10" s="16" t="n">
        <v>0.167871586228072</v>
      </c>
      <c r="U10" s="16" t="n">
        <v>0.129010877341445</v>
      </c>
      <c r="V10" s="16" t="n">
        <v>0.228858363369869</v>
      </c>
      <c r="W10" s="16"/>
      <c r="X10" s="16" t="n">
        <v>0.173034790448288</v>
      </c>
      <c r="Y10" s="16" t="n">
        <v>0.216324257912753</v>
      </c>
      <c r="Z10" s="16" t="n">
        <v>0.282979953893431</v>
      </c>
      <c r="AA10" s="16" t="n">
        <v>0.208429978216435</v>
      </c>
      <c r="AB10" s="16" t="n">
        <v>0.214426206520833</v>
      </c>
      <c r="AC10" s="16" t="n">
        <v>0.436173105515559</v>
      </c>
      <c r="AD10" s="16" t="n">
        <v>0.596883992376001</v>
      </c>
      <c r="AE10" s="16"/>
      <c r="AF10" s="16" t="n">
        <v>0.0492956821330899</v>
      </c>
      <c r="AG10" s="16" t="n">
        <v>0.0187480042518259</v>
      </c>
      <c r="AH10" s="16" t="n">
        <v>0.105307332960624</v>
      </c>
      <c r="AI10" s="16" t="n">
        <v>0.224824383820146</v>
      </c>
      <c r="AJ10" s="16" t="n">
        <v>0.310784332240868</v>
      </c>
      <c r="AK10" s="16" t="n">
        <v>0.16559008066129</v>
      </c>
      <c r="AL10" s="16" t="n">
        <v>0.19994337207854</v>
      </c>
      <c r="AM10" s="16" t="n">
        <v>0.0855983519104481</v>
      </c>
      <c r="AN10" s="16" t="n">
        <v>0.285355864679359</v>
      </c>
      <c r="AO10" s="16" t="n">
        <v>0.342316726468684</v>
      </c>
      <c r="AP10" s="16" t="n">
        <v>0.103921311978549</v>
      </c>
      <c r="AQ10" s="16"/>
      <c r="AR10" s="16" t="n">
        <v>0.305210077266403</v>
      </c>
      <c r="AS10" s="16" t="n">
        <v>0.0603652940197518</v>
      </c>
      <c r="AT10" s="16" t="n">
        <v>0.171873216512287</v>
      </c>
      <c r="AU10" s="16" t="n">
        <v>0.139370942538991</v>
      </c>
      <c r="AV10" s="16" t="n">
        <v>0.197611227643283</v>
      </c>
      <c r="AW10" s="16" t="n">
        <v>0.120620294190604</v>
      </c>
      <c r="AX10" s="16" t="n">
        <v>0.174754981032635</v>
      </c>
      <c r="AY10" s="16" t="n">
        <v>0.422857147544109</v>
      </c>
      <c r="AZ10" s="16" t="n">
        <v>0.204143890747224</v>
      </c>
      <c r="BA10" s="16" t="n">
        <v>0.379054860407607</v>
      </c>
      <c r="BB10" s="16" t="n">
        <v>0.222801759348465</v>
      </c>
      <c r="BC10" s="16" t="n">
        <v>0.259823088551029</v>
      </c>
    </row>
    <row r="11">
      <c r="B11" s="17" t="s">
        <v>127</v>
      </c>
      <c r="C11" s="16" t="n">
        <v>0.187354140118138</v>
      </c>
      <c r="D11" s="16" t="n">
        <v>0.45601476439873</v>
      </c>
      <c r="E11" s="16" t="n">
        <v>0.179967362344746</v>
      </c>
      <c r="F11" s="16" t="n">
        <v>0.15538978402509</v>
      </c>
      <c r="G11" s="16"/>
      <c r="H11" s="16" t="n">
        <v>0.407401129570427</v>
      </c>
      <c r="I11" s="16" t="n">
        <v>0.169113411108568</v>
      </c>
      <c r="J11" s="16"/>
      <c r="K11" s="16" t="n">
        <v>0.229000582507956</v>
      </c>
      <c r="L11" s="16"/>
      <c r="M11" s="16" t="n">
        <v>0.185918288582761</v>
      </c>
      <c r="N11" s="16" t="n">
        <v>0.187956634002045</v>
      </c>
      <c r="O11" s="16" t="n">
        <v>0.238051988311528</v>
      </c>
      <c r="P11" s="16" t="n">
        <v>0.155041283854044</v>
      </c>
      <c r="Q11" s="16"/>
      <c r="R11" s="16" t="n">
        <v>0.111549051898869</v>
      </c>
      <c r="S11" s="16" t="n">
        <v>0.332384526481397</v>
      </c>
      <c r="T11" s="16" t="n">
        <v>0.178142469914444</v>
      </c>
      <c r="U11" s="16" t="n">
        <v>0.36418091990641</v>
      </c>
      <c r="V11" s="16" t="n">
        <v>0.103911090972749</v>
      </c>
      <c r="W11" s="16"/>
      <c r="X11" s="16" t="n">
        <v>0.147747208774983</v>
      </c>
      <c r="Y11" s="16" t="n">
        <v>0.164635775723623</v>
      </c>
      <c r="Z11" s="16" t="n">
        <v>0.327571888869275</v>
      </c>
      <c r="AA11" s="16" t="n">
        <v>0.0865534681117796</v>
      </c>
      <c r="AB11" s="16" t="n">
        <v>0.267023299708045</v>
      </c>
      <c r="AC11" s="16" t="n">
        <v>0.22291734717357</v>
      </c>
      <c r="AD11" s="16" t="n">
        <v>0.190837349341512</v>
      </c>
      <c r="AE11" s="16"/>
      <c r="AF11" s="16" t="n">
        <v>0</v>
      </c>
      <c r="AG11" s="16" t="n">
        <v>0.954846124297041</v>
      </c>
      <c r="AH11" s="16" t="n">
        <v>0.307197595626506</v>
      </c>
      <c r="AI11" s="16" t="n">
        <v>0.0297962823566628</v>
      </c>
      <c r="AJ11" s="16" t="n">
        <v>0.175643726704928</v>
      </c>
      <c r="AK11" s="16" t="n">
        <v>0.0699285045778804</v>
      </c>
      <c r="AL11" s="16" t="n">
        <v>0.382739485942089</v>
      </c>
      <c r="AM11" s="16" t="n">
        <v>0.233368875263889</v>
      </c>
      <c r="AN11" s="16" t="n">
        <v>0.17740109613139</v>
      </c>
      <c r="AO11" s="16" t="n">
        <v>0.10721098848908</v>
      </c>
      <c r="AP11" s="16" t="n">
        <v>0.37323313035961</v>
      </c>
      <c r="AQ11" s="16"/>
      <c r="AR11" s="16" t="n">
        <v>0.208641220211022</v>
      </c>
      <c r="AS11" s="16" t="n">
        <v>0.253385463342992</v>
      </c>
      <c r="AT11" s="16" t="n">
        <v>0.240599143829157</v>
      </c>
      <c r="AU11" s="16" t="n">
        <v>0.152848040438909</v>
      </c>
      <c r="AV11" s="16" t="n">
        <v>0.0233301138608132</v>
      </c>
      <c r="AW11" s="16" t="n">
        <v>0.151350719945272</v>
      </c>
      <c r="AX11" s="16" t="n">
        <v>0.151982829051953</v>
      </c>
      <c r="AY11" s="16" t="n">
        <v>0.274704261266388</v>
      </c>
      <c r="AZ11" s="16" t="n">
        <v>0.171694905446594</v>
      </c>
      <c r="BA11" s="16" t="n">
        <v>0.0411555461291719</v>
      </c>
      <c r="BB11" s="16" t="n">
        <v>0.183778066404234</v>
      </c>
      <c r="BC11" s="16" t="n">
        <v>0.137244299850326</v>
      </c>
    </row>
    <row r="12">
      <c r="B12" s="17" t="s">
        <v>128</v>
      </c>
      <c r="C12" s="16" t="n">
        <v>0.0932681009504489</v>
      </c>
      <c r="D12" s="16" t="n">
        <v>0.0696658837183887</v>
      </c>
      <c r="E12" s="16" t="n">
        <v>0.165974498917815</v>
      </c>
      <c r="F12" s="16" t="n">
        <v>0.0809205797662305</v>
      </c>
      <c r="G12" s="16"/>
      <c r="H12" s="16" t="n">
        <v>0.0807939422520077</v>
      </c>
      <c r="I12" s="16" t="n">
        <v>0.0713772117110293</v>
      </c>
      <c r="J12" s="16"/>
      <c r="K12" s="16" t="n">
        <v>0.0514639855761025</v>
      </c>
      <c r="L12" s="16"/>
      <c r="M12" s="16" t="n">
        <v>0.0929121391663354</v>
      </c>
      <c r="N12" s="16" t="n">
        <v>0.101341776523248</v>
      </c>
      <c r="O12" s="16" t="n">
        <v>0.0844531746026999</v>
      </c>
      <c r="P12" s="16" t="n">
        <v>0.068597994047205</v>
      </c>
      <c r="Q12" s="16"/>
      <c r="R12" s="16" t="n">
        <v>0</v>
      </c>
      <c r="S12" s="16" t="n">
        <v>0.0327140122948584</v>
      </c>
      <c r="T12" s="16" t="n">
        <v>0.107717380742214</v>
      </c>
      <c r="U12" s="16" t="n">
        <v>0.21124690675804</v>
      </c>
      <c r="V12" s="16" t="n">
        <v>0.0705607630131522</v>
      </c>
      <c r="W12" s="16"/>
      <c r="X12" s="16" t="n">
        <v>0.0867409392726704</v>
      </c>
      <c r="Y12" s="16" t="n">
        <v>0.161758756556749</v>
      </c>
      <c r="Z12" s="16" t="n">
        <v>0.00161062792515772</v>
      </c>
      <c r="AA12" s="16" t="n">
        <v>0.0890454628968673</v>
      </c>
      <c r="AB12" s="16" t="n">
        <v>0.05647872607803</v>
      </c>
      <c r="AC12" s="16" t="n">
        <v>0.0446731368333962</v>
      </c>
      <c r="AD12" s="16" t="n">
        <v>0.024562486266153</v>
      </c>
      <c r="AE12" s="16"/>
      <c r="AF12" s="16" t="n">
        <v>0</v>
      </c>
      <c r="AG12" s="16" t="n">
        <v>0</v>
      </c>
      <c r="AH12" s="16" t="n">
        <v>0.134463385635684</v>
      </c>
      <c r="AI12" s="16" t="n">
        <v>0.205841691949091</v>
      </c>
      <c r="AJ12" s="16" t="n">
        <v>0.0118116750498845</v>
      </c>
      <c r="AK12" s="16" t="n">
        <v>0.0527858072711884</v>
      </c>
      <c r="AL12" s="16" t="n">
        <v>0.195957114402067</v>
      </c>
      <c r="AM12" s="16" t="n">
        <v>0.190299905076242</v>
      </c>
      <c r="AN12" s="16" t="n">
        <v>0.00237151254167057</v>
      </c>
      <c r="AO12" s="16" t="n">
        <v>0.121540900117248</v>
      </c>
      <c r="AP12" s="16" t="n">
        <v>0.26142277883092</v>
      </c>
      <c r="AQ12" s="16"/>
      <c r="AR12" s="16" t="n">
        <v>0.136896404904244</v>
      </c>
      <c r="AS12" s="16" t="n">
        <v>0.0532635037734767</v>
      </c>
      <c r="AT12" s="16" t="n">
        <v>0.0750075727646377</v>
      </c>
      <c r="AU12" s="16" t="n">
        <v>0.133295270712366</v>
      </c>
      <c r="AV12" s="16" t="n">
        <v>0.386415929871477</v>
      </c>
      <c r="AW12" s="16" t="n">
        <v>0.0882383260701373</v>
      </c>
      <c r="AX12" s="16" t="n">
        <v>0.0411242768935953</v>
      </c>
      <c r="AY12" s="16" t="n">
        <v>0.0162469703176256</v>
      </c>
      <c r="AZ12" s="16" t="n">
        <v>0</v>
      </c>
      <c r="BA12" s="16" t="n">
        <v>0.00261557748219675</v>
      </c>
      <c r="BB12" s="16" t="n">
        <v>0.100963621087901</v>
      </c>
      <c r="BC12" s="16" t="n">
        <v>0.222831692502214</v>
      </c>
    </row>
    <row r="13">
      <c r="B13" s="17" t="s">
        <v>129</v>
      </c>
      <c r="C13" s="16" t="n">
        <v>0.369311795245999</v>
      </c>
      <c r="D13" s="16" t="n">
        <v>0.204198179456267</v>
      </c>
      <c r="E13" s="16" t="n">
        <v>0.14698923213846</v>
      </c>
      <c r="F13" s="16" t="n">
        <v>0.436671762464671</v>
      </c>
      <c r="G13" s="16"/>
      <c r="H13" s="16" t="n">
        <v>0.0142095160283948</v>
      </c>
      <c r="I13" s="16" t="n">
        <v>0.439751409131976</v>
      </c>
      <c r="J13" s="16"/>
      <c r="K13" s="16" t="n">
        <v>0.336513883002401</v>
      </c>
      <c r="L13" s="16"/>
      <c r="M13" s="16" t="n">
        <v>0.404335748623538</v>
      </c>
      <c r="N13" s="16" t="n">
        <v>0.0846950219420551</v>
      </c>
      <c r="O13" s="16" t="n">
        <v>0.0991739880327493</v>
      </c>
      <c r="P13" s="16" t="n">
        <v>0.0571202060073137</v>
      </c>
      <c r="Q13" s="16"/>
      <c r="R13" s="16" t="n">
        <v>0.0191976253492021</v>
      </c>
      <c r="S13" s="16" t="n">
        <v>0.350407186837683</v>
      </c>
      <c r="T13" s="16" t="n">
        <v>0.387556354872404</v>
      </c>
      <c r="U13" s="16" t="n">
        <v>0.227059770975386</v>
      </c>
      <c r="V13" s="16" t="n">
        <v>0.431366034397098</v>
      </c>
      <c r="W13" s="16"/>
      <c r="X13" s="16" t="n">
        <v>0.380800807653026</v>
      </c>
      <c r="Y13" s="16" t="n">
        <v>0.391143278333785</v>
      </c>
      <c r="Z13" s="16" t="n">
        <v>0.0770107421542278</v>
      </c>
      <c r="AA13" s="16" t="n">
        <v>0.507819765878379</v>
      </c>
      <c r="AB13" s="16" t="n">
        <v>0.326676248796484</v>
      </c>
      <c r="AC13" s="16" t="n">
        <v>0.0233428659030402</v>
      </c>
      <c r="AD13" s="16" t="n">
        <v>0.0611685191660002</v>
      </c>
      <c r="AE13" s="16"/>
      <c r="AF13" s="16" t="n">
        <v>0.196381534781215</v>
      </c>
      <c r="AG13" s="16" t="n">
        <v>0</v>
      </c>
      <c r="AH13" s="16" t="n">
        <v>0.392282907132632</v>
      </c>
      <c r="AI13" s="16" t="n">
        <v>0.426485918781419</v>
      </c>
      <c r="AJ13" s="16" t="n">
        <v>0.204194563831646</v>
      </c>
      <c r="AK13" s="16" t="n">
        <v>0.571723038856872</v>
      </c>
      <c r="AL13" s="16" t="n">
        <v>0.153402182275541</v>
      </c>
      <c r="AM13" s="16" t="n">
        <v>0.311146574006018</v>
      </c>
      <c r="AN13" s="16" t="n">
        <v>0.528442936804429</v>
      </c>
      <c r="AO13" s="16" t="n">
        <v>0.359902258775359</v>
      </c>
      <c r="AP13" s="16" t="n">
        <v>0</v>
      </c>
      <c r="AQ13" s="16"/>
      <c r="AR13" s="16" t="n">
        <v>0.266482921851194</v>
      </c>
      <c r="AS13" s="16" t="n">
        <v>0.564556369539351</v>
      </c>
      <c r="AT13" s="16" t="n">
        <v>0.31743000574694</v>
      </c>
      <c r="AU13" s="16" t="n">
        <v>0.533181082849463</v>
      </c>
      <c r="AV13" s="16" t="n">
        <v>0.386415929871477</v>
      </c>
      <c r="AW13" s="16" t="n">
        <v>0.397565317736384</v>
      </c>
      <c r="AX13" s="16" t="n">
        <v>0.474300612068774</v>
      </c>
      <c r="AY13" s="16" t="n">
        <v>0.13454902492835</v>
      </c>
      <c r="AZ13" s="16" t="n">
        <v>0.106579836580882</v>
      </c>
      <c r="BA13" s="16" t="n">
        <v>0.459069045870073</v>
      </c>
      <c r="BB13" s="16" t="n">
        <v>0.453432860215169</v>
      </c>
      <c r="BC13" s="16" t="n">
        <v>0.233606375565885</v>
      </c>
    </row>
    <row r="14">
      <c r="B14" s="17" t="s">
        <v>94</v>
      </c>
      <c r="C14" s="16" t="n">
        <v>0.0305253797807554</v>
      </c>
      <c r="D14" s="16" t="n">
        <v>0.00635362847944057</v>
      </c>
      <c r="E14" s="16" t="n">
        <v>0.0026371450217706</v>
      </c>
      <c r="F14" s="16" t="n">
        <v>0.0394066892142568</v>
      </c>
      <c r="G14" s="16"/>
      <c r="H14" s="16" t="n">
        <v>0.0141181038255926</v>
      </c>
      <c r="I14" s="16" t="n">
        <v>0.0250109707495412</v>
      </c>
      <c r="J14" s="16"/>
      <c r="K14" s="16" t="n">
        <v>0.0250190503716961</v>
      </c>
      <c r="L14" s="16"/>
      <c r="M14" s="16" t="n">
        <v>0.0329795774038959</v>
      </c>
      <c r="N14" s="16" t="n">
        <v>0</v>
      </c>
      <c r="O14" s="16" t="n">
        <v>0.0445619770351031</v>
      </c>
      <c r="P14" s="16" t="n">
        <v>0</v>
      </c>
      <c r="Q14" s="16"/>
      <c r="R14" s="16" t="n">
        <v>0</v>
      </c>
      <c r="S14" s="16" t="n">
        <v>0</v>
      </c>
      <c r="T14" s="16" t="n">
        <v>0.0540132953677</v>
      </c>
      <c r="U14" s="16" t="n">
        <v>0</v>
      </c>
      <c r="V14" s="16" t="n">
        <v>0.0400388453135858</v>
      </c>
      <c r="W14" s="16"/>
      <c r="X14" s="16" t="n">
        <v>0.0425494506803508</v>
      </c>
      <c r="Y14" s="16" t="n">
        <v>0.00149380404719587</v>
      </c>
      <c r="Z14" s="16" t="n">
        <v>0.131870185854666</v>
      </c>
      <c r="AA14" s="16" t="n">
        <v>0</v>
      </c>
      <c r="AB14" s="16" t="n">
        <v>0.00698286386007464</v>
      </c>
      <c r="AC14" s="16" t="n">
        <v>0</v>
      </c>
      <c r="AD14" s="16" t="n">
        <v>0</v>
      </c>
      <c r="AE14" s="16"/>
      <c r="AF14" s="16" t="n">
        <v>0.605301939779391</v>
      </c>
      <c r="AG14" s="16" t="n">
        <v>0.020918240506337</v>
      </c>
      <c r="AH14" s="16" t="n">
        <v>0.00236090808314116</v>
      </c>
      <c r="AI14" s="16" t="n">
        <v>0</v>
      </c>
      <c r="AJ14" s="16" t="n">
        <v>0.0712281964322878</v>
      </c>
      <c r="AK14" s="16" t="n">
        <v>0.00064691407342986</v>
      </c>
      <c r="AL14" s="16" t="n">
        <v>0.00499236547226575</v>
      </c>
      <c r="AM14" s="16" t="n">
        <v>0</v>
      </c>
      <c r="AN14" s="16" t="n">
        <v>0</v>
      </c>
      <c r="AO14" s="16" t="n">
        <v>0.00430808455408269</v>
      </c>
      <c r="AP14" s="16" t="n">
        <v>0</v>
      </c>
      <c r="AQ14" s="16"/>
      <c r="AR14" s="16" t="n">
        <v>0.00291098318958258</v>
      </c>
      <c r="AS14" s="16" t="n">
        <v>0</v>
      </c>
      <c r="AT14" s="16" t="n">
        <v>0.0532733769341963</v>
      </c>
      <c r="AU14" s="16" t="n">
        <v>0</v>
      </c>
      <c r="AV14" s="16" t="n">
        <v>0</v>
      </c>
      <c r="AW14" s="16" t="n">
        <v>0.085901844385694</v>
      </c>
      <c r="AX14" s="16" t="n">
        <v>0</v>
      </c>
      <c r="AY14" s="16" t="n">
        <v>0</v>
      </c>
      <c r="AZ14" s="16" t="n">
        <v>0</v>
      </c>
      <c r="BA14" s="16" t="n">
        <v>0</v>
      </c>
      <c r="BB14" s="16" t="n">
        <v>0.00200663949108013</v>
      </c>
      <c r="BC14" s="16" t="n">
        <v>0.00250669061301756</v>
      </c>
    </row>
    <row r="15">
      <c r="B15" s="17" t="s">
        <v>130</v>
      </c>
      <c r="C15" s="23" t="n">
        <v>0.319540583904659</v>
      </c>
      <c r="D15" s="23" t="n">
        <v>0.263767543947173</v>
      </c>
      <c r="E15" s="23" t="n">
        <v>0.504431761577208</v>
      </c>
      <c r="F15" s="23" t="n">
        <v>0.287611184529752</v>
      </c>
      <c r="G15" s="23"/>
      <c r="H15" s="23" t="n">
        <v>0.483477308323578</v>
      </c>
      <c r="I15" s="23" t="n">
        <v>0.294746997298885</v>
      </c>
      <c r="J15" s="23"/>
      <c r="K15" s="23" t="n">
        <v>0.358002498541844</v>
      </c>
      <c r="L15" s="23"/>
      <c r="M15" s="23" t="n">
        <v>0.28385424622347</v>
      </c>
      <c r="N15" s="23" t="n">
        <v>0.626006567532652</v>
      </c>
      <c r="O15" s="23" t="n">
        <v>0.53375887201792</v>
      </c>
      <c r="P15" s="23" t="n">
        <v>0.719240516091437</v>
      </c>
      <c r="Q15" s="23"/>
      <c r="R15" s="23" t="n">
        <v>0.869253322751928</v>
      </c>
      <c r="S15" s="23" t="n">
        <v>0.284494274386062</v>
      </c>
      <c r="T15" s="23" t="n">
        <v>0.272570499103239</v>
      </c>
      <c r="U15" s="23" t="n">
        <v>0.197512402360164</v>
      </c>
      <c r="V15" s="23" t="n">
        <v>0.354123266303415</v>
      </c>
      <c r="W15" s="23"/>
      <c r="X15" s="23" t="n">
        <v>0.34216159361897</v>
      </c>
      <c r="Y15" s="23" t="n">
        <v>0.280968385338647</v>
      </c>
      <c r="Z15" s="23" t="n">
        <v>0.461936555196673</v>
      </c>
      <c r="AA15" s="23" t="n">
        <v>0.316581303112974</v>
      </c>
      <c r="AB15" s="23" t="n">
        <v>0.342838861557366</v>
      </c>
      <c r="AC15" s="23" t="n">
        <v>0.709066650089994</v>
      </c>
      <c r="AD15" s="23" t="n">
        <v>0.723431645226335</v>
      </c>
      <c r="AE15" s="23"/>
      <c r="AF15" s="23" t="n">
        <v>0.198316525439395</v>
      </c>
      <c r="AG15" s="23" t="n">
        <v>0.024235635196622</v>
      </c>
      <c r="AH15" s="23" t="n">
        <v>0.163695203522037</v>
      </c>
      <c r="AI15" s="23" t="n">
        <v>0.337876106912826</v>
      </c>
      <c r="AJ15" s="23" t="n">
        <v>0.537121837981254</v>
      </c>
      <c r="AK15" s="23" t="n">
        <v>0.304915735220629</v>
      </c>
      <c r="AL15" s="23" t="n">
        <v>0.262908851908037</v>
      </c>
      <c r="AM15" s="23" t="n">
        <v>0.265184645653851</v>
      </c>
      <c r="AN15" s="23" t="n">
        <v>0.291784454522511</v>
      </c>
      <c r="AO15" s="23" t="n">
        <v>0.40703776806423</v>
      </c>
      <c r="AP15" s="23" t="n">
        <v>0.36534409080947</v>
      </c>
      <c r="AQ15" s="23"/>
      <c r="AR15" s="23" t="n">
        <v>0.385068469843958</v>
      </c>
      <c r="AS15" s="23" t="n">
        <v>0.12879466334418</v>
      </c>
      <c r="AT15" s="23" t="n">
        <v>0.313689900725068</v>
      </c>
      <c r="AU15" s="23" t="n">
        <v>0.180675605999262</v>
      </c>
      <c r="AV15" s="23" t="n">
        <v>0.203838026396233</v>
      </c>
      <c r="AW15" s="23" t="n">
        <v>0.276943791862513</v>
      </c>
      <c r="AX15" s="23" t="n">
        <v>0.332592281985678</v>
      </c>
      <c r="AY15" s="23" t="n">
        <v>0.574499743487637</v>
      </c>
      <c r="AZ15" s="23" t="n">
        <v>0.721725257972524</v>
      </c>
      <c r="BA15" s="23" t="n">
        <v>0.497159830518558</v>
      </c>
      <c r="BB15" s="23" t="n">
        <v>0.259818812801616</v>
      </c>
      <c r="BC15" s="23" t="n">
        <v>0.403810941468558</v>
      </c>
    </row>
    <row r="16">
      <c r="B16" s="17" t="s">
        <v>131</v>
      </c>
      <c r="C16" s="23" t="n">
        <v>0.462579896196448</v>
      </c>
      <c r="D16" s="23" t="n">
        <v>0.273864063174656</v>
      </c>
      <c r="E16" s="23" t="n">
        <v>0.312963731056276</v>
      </c>
      <c r="F16" s="23" t="n">
        <v>0.517592342230902</v>
      </c>
      <c r="G16" s="23"/>
      <c r="H16" s="23" t="n">
        <v>0.0950034582804025</v>
      </c>
      <c r="I16" s="23" t="n">
        <v>0.511128620843005</v>
      </c>
      <c r="J16" s="23"/>
      <c r="K16" s="23" t="n">
        <v>0.387977868578503</v>
      </c>
      <c r="L16" s="23"/>
      <c r="M16" s="23" t="n">
        <v>0.497247887789873</v>
      </c>
      <c r="N16" s="23" t="n">
        <v>0.186036798465303</v>
      </c>
      <c r="O16" s="23" t="n">
        <v>0.183627162635449</v>
      </c>
      <c r="P16" s="23" t="n">
        <v>0.125718200054519</v>
      </c>
      <c r="Q16" s="23"/>
      <c r="R16" s="23" t="n">
        <v>0.0191976253492021</v>
      </c>
      <c r="S16" s="23" t="n">
        <v>0.383121199132541</v>
      </c>
      <c r="T16" s="23" t="n">
        <v>0.495273735614618</v>
      </c>
      <c r="U16" s="23" t="n">
        <v>0.438306677733426</v>
      </c>
      <c r="V16" s="23" t="n">
        <v>0.501926797410251</v>
      </c>
      <c r="W16" s="23"/>
      <c r="X16" s="23" t="n">
        <v>0.467541746925697</v>
      </c>
      <c r="Y16" s="23" t="n">
        <v>0.552902034890534</v>
      </c>
      <c r="Z16" s="23" t="n">
        <v>0.0786213700793856</v>
      </c>
      <c r="AA16" s="23" t="n">
        <v>0.596865228775247</v>
      </c>
      <c r="AB16" s="23" t="n">
        <v>0.383154974874514</v>
      </c>
      <c r="AC16" s="23" t="n">
        <v>0.0680160027364363</v>
      </c>
      <c r="AD16" s="23" t="n">
        <v>0.0857310054321532</v>
      </c>
      <c r="AE16" s="23"/>
      <c r="AF16" s="23" t="n">
        <v>0.196381534781215</v>
      </c>
      <c r="AG16" s="23" t="n">
        <v>0</v>
      </c>
      <c r="AH16" s="23" t="n">
        <v>0.526746292768316</v>
      </c>
      <c r="AI16" s="23" t="n">
        <v>0.632327610730511</v>
      </c>
      <c r="AJ16" s="23" t="n">
        <v>0.21600623888153</v>
      </c>
      <c r="AK16" s="23" t="n">
        <v>0.62450884612806</v>
      </c>
      <c r="AL16" s="23" t="n">
        <v>0.349359296677608</v>
      </c>
      <c r="AM16" s="23" t="n">
        <v>0.50144647908226</v>
      </c>
      <c r="AN16" s="23" t="n">
        <v>0.530814449346099</v>
      </c>
      <c r="AO16" s="23" t="n">
        <v>0.481443158892607</v>
      </c>
      <c r="AP16" s="23" t="n">
        <v>0.26142277883092</v>
      </c>
      <c r="AQ16" s="23"/>
      <c r="AR16" s="23" t="n">
        <v>0.403379326755438</v>
      </c>
      <c r="AS16" s="23" t="n">
        <v>0.617819873312827</v>
      </c>
      <c r="AT16" s="23" t="n">
        <v>0.392437578511578</v>
      </c>
      <c r="AU16" s="23" t="n">
        <v>0.666476353561829</v>
      </c>
      <c r="AV16" s="23" t="n">
        <v>0.772831859742954</v>
      </c>
      <c r="AW16" s="23" t="n">
        <v>0.485803643806521</v>
      </c>
      <c r="AX16" s="23" t="n">
        <v>0.515424888962369</v>
      </c>
      <c r="AY16" s="23" t="n">
        <v>0.150795995245975</v>
      </c>
      <c r="AZ16" s="23" t="n">
        <v>0.106579836580882</v>
      </c>
      <c r="BA16" s="23" t="n">
        <v>0.46168462335227</v>
      </c>
      <c r="BB16" s="23" t="n">
        <v>0.55439648130307</v>
      </c>
      <c r="BC16" s="23" t="n">
        <v>0.456438068068099</v>
      </c>
    </row>
    <row r="17">
      <c r="B17" s="17" t="s">
        <v>132</v>
      </c>
      <c r="C17" s="24" t="n">
        <v>-0.143039312291789</v>
      </c>
      <c r="D17" s="24" t="n">
        <v>-0.0100965192274822</v>
      </c>
      <c r="E17" s="24" t="n">
        <v>0.191468030520933</v>
      </c>
      <c r="F17" s="24" t="n">
        <v>-0.22998115770115</v>
      </c>
      <c r="G17" s="24"/>
      <c r="H17" s="24" t="n">
        <v>0.388473850043175</v>
      </c>
      <c r="I17" s="24" t="n">
        <v>-0.21638162354412</v>
      </c>
      <c r="J17" s="24"/>
      <c r="K17" s="24" t="n">
        <v>-0.0299753700366591</v>
      </c>
      <c r="L17" s="24"/>
      <c r="M17" s="24" t="n">
        <v>-0.213393641566404</v>
      </c>
      <c r="N17" s="24" t="n">
        <v>0.439969769067349</v>
      </c>
      <c r="O17" s="24" t="n">
        <v>0.350131709382471</v>
      </c>
      <c r="P17" s="24" t="n">
        <v>0.593522316036918</v>
      </c>
      <c r="Q17" s="24"/>
      <c r="R17" s="24" t="n">
        <v>0.850055697402726</v>
      </c>
      <c r="S17" s="24" t="n">
        <v>-0.0986269247464798</v>
      </c>
      <c r="T17" s="24" t="n">
        <v>-0.222703236511379</v>
      </c>
      <c r="U17" s="24" t="n">
        <v>-0.240794275373262</v>
      </c>
      <c r="V17" s="24" t="n">
        <v>-0.147803531106836</v>
      </c>
      <c r="W17" s="24"/>
      <c r="X17" s="24" t="n">
        <v>-0.125380153306727</v>
      </c>
      <c r="Y17" s="24" t="n">
        <v>-0.271933649551888</v>
      </c>
      <c r="Z17" s="24" t="n">
        <v>0.383315185117287</v>
      </c>
      <c r="AA17" s="24" t="n">
        <v>-0.280283925662273</v>
      </c>
      <c r="AB17" s="24" t="n">
        <v>-0.0403161133171475</v>
      </c>
      <c r="AC17" s="24" t="n">
        <v>0.641050647353557</v>
      </c>
      <c r="AD17" s="24" t="n">
        <v>0.637700639794182</v>
      </c>
      <c r="AE17" s="24"/>
      <c r="AF17" s="24" t="n">
        <v>0.0019349906581797</v>
      </c>
      <c r="AG17" s="24" t="n">
        <v>0.024235635196622</v>
      </c>
      <c r="AH17" s="24" t="n">
        <v>-0.363051089246279</v>
      </c>
      <c r="AI17" s="24" t="n">
        <v>-0.294451503817684</v>
      </c>
      <c r="AJ17" s="24" t="n">
        <v>0.321115599099723</v>
      </c>
      <c r="AK17" s="24" t="n">
        <v>-0.319593110907431</v>
      </c>
      <c r="AL17" s="24" t="n">
        <v>-0.0864504447695713</v>
      </c>
      <c r="AM17" s="24" t="n">
        <v>-0.236261833428409</v>
      </c>
      <c r="AN17" s="24" t="n">
        <v>-0.239029994823589</v>
      </c>
      <c r="AO17" s="24" t="n">
        <v>-0.0744053908283766</v>
      </c>
      <c r="AP17" s="24" t="n">
        <v>0.103921311978549</v>
      </c>
      <c r="AQ17" s="24"/>
      <c r="AR17" s="24" t="n">
        <v>-0.0183108569114806</v>
      </c>
      <c r="AS17" s="24" t="n">
        <v>-0.489025209968647</v>
      </c>
      <c r="AT17" s="24" t="n">
        <v>-0.0787476777865098</v>
      </c>
      <c r="AU17" s="24" t="n">
        <v>-0.485800747562567</v>
      </c>
      <c r="AV17" s="24" t="n">
        <v>-0.56899383334672</v>
      </c>
      <c r="AW17" s="24" t="n">
        <v>-0.208859851944008</v>
      </c>
      <c r="AX17" s="24" t="n">
        <v>-0.182832606976691</v>
      </c>
      <c r="AY17" s="24" t="n">
        <v>0.423703748241661</v>
      </c>
      <c r="AZ17" s="24" t="n">
        <v>0.615145421391641</v>
      </c>
      <c r="BA17" s="24" t="n">
        <v>0.0354752071662877</v>
      </c>
      <c r="BB17" s="24" t="n">
        <v>-0.294577668501454</v>
      </c>
      <c r="BC17" s="24" t="n">
        <v>-0.0526271265995413</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0.193940646838755</v>
      </c>
      <c r="D9" s="16" t="n">
        <v>0.0755661583810823</v>
      </c>
      <c r="E9" s="16" t="n">
        <v>0.196040827097457</v>
      </c>
      <c r="F9" s="16" t="n">
        <v>0.208267277421954</v>
      </c>
      <c r="G9" s="16"/>
      <c r="H9" s="16" t="n">
        <v>0.494205300948408</v>
      </c>
      <c r="I9" s="16" t="n">
        <v>0.19533234773062</v>
      </c>
      <c r="J9" s="16"/>
      <c r="K9" s="16" t="n">
        <v>0.246815482159749</v>
      </c>
      <c r="L9" s="16"/>
      <c r="M9" s="16" t="n">
        <v>0.183668488448565</v>
      </c>
      <c r="N9" s="16" t="n">
        <v>0.257922984787408</v>
      </c>
      <c r="O9" s="16" t="n">
        <v>0.309771696483441</v>
      </c>
      <c r="P9" s="16" t="n">
        <v>0.43852768783542</v>
      </c>
      <c r="Q9" s="16"/>
      <c r="R9" s="16" t="n">
        <v>0.0191976253492021</v>
      </c>
      <c r="S9" s="16" t="n">
        <v>0.196034372041238</v>
      </c>
      <c r="T9" s="16" t="n">
        <v>0.231399905903678</v>
      </c>
      <c r="U9" s="16" t="n">
        <v>0.229667483738964</v>
      </c>
      <c r="V9" s="16" t="n">
        <v>0.179655221556803</v>
      </c>
      <c r="W9" s="16"/>
      <c r="X9" s="16" t="n">
        <v>0.135556689620298</v>
      </c>
      <c r="Y9" s="16" t="n">
        <v>0.0803446982482355</v>
      </c>
      <c r="Z9" s="16" t="n">
        <v>0.295830347349922</v>
      </c>
      <c r="AA9" s="16" t="n">
        <v>0.532558661041495</v>
      </c>
      <c r="AB9" s="16" t="n">
        <v>0.234070241923315</v>
      </c>
      <c r="AC9" s="16" t="n">
        <v>0.493150936589625</v>
      </c>
      <c r="AD9" s="16" t="n">
        <v>0.202873240545482</v>
      </c>
      <c r="AE9" s="16"/>
      <c r="AF9" s="16" t="n">
        <v>0.201622610131904</v>
      </c>
      <c r="AG9" s="16" t="n">
        <v>0.10143566666116</v>
      </c>
      <c r="AH9" s="16" t="n">
        <v>0.434483507363467</v>
      </c>
      <c r="AI9" s="16" t="n">
        <v>0.344634929176305</v>
      </c>
      <c r="AJ9" s="16" t="n">
        <v>0.204714074286838</v>
      </c>
      <c r="AK9" s="16" t="n">
        <v>0.0792123472571087</v>
      </c>
      <c r="AL9" s="16" t="n">
        <v>0.288325386152706</v>
      </c>
      <c r="AM9" s="16" t="n">
        <v>0.285417140579968</v>
      </c>
      <c r="AN9" s="16" t="n">
        <v>0.262700482616715</v>
      </c>
      <c r="AO9" s="16" t="n">
        <v>0.0234641823388418</v>
      </c>
      <c r="AP9" s="16" t="n">
        <v>0</v>
      </c>
      <c r="AQ9" s="16"/>
      <c r="AR9" s="16" t="n">
        <v>0.147236733099959</v>
      </c>
      <c r="AS9" s="16" t="n">
        <v>0.160523193868464</v>
      </c>
      <c r="AT9" s="16" t="n">
        <v>0.198119652393007</v>
      </c>
      <c r="AU9" s="16" t="n">
        <v>0.0191334137734788</v>
      </c>
      <c r="AV9" s="16" t="n">
        <v>0.203838026396233</v>
      </c>
      <c r="AW9" s="16" t="n">
        <v>0.237631812112498</v>
      </c>
      <c r="AX9" s="16" t="n">
        <v>0.216357406204004</v>
      </c>
      <c r="AY9" s="16" t="n">
        <v>0.137088827021007</v>
      </c>
      <c r="AZ9" s="16" t="n">
        <v>0.708592333255364</v>
      </c>
      <c r="BA9" s="16" t="n">
        <v>0.162656502880121</v>
      </c>
      <c r="BB9" s="16" t="n">
        <v>0.0421383530661184</v>
      </c>
      <c r="BC9" s="16" t="n">
        <v>0.251470646064993</v>
      </c>
    </row>
    <row r="10">
      <c r="B10" s="17" t="s">
        <v>126</v>
      </c>
      <c r="C10" s="16" t="n">
        <v>0.336346936429974</v>
      </c>
      <c r="D10" s="16" t="n">
        <v>0.231543530643834</v>
      </c>
      <c r="E10" s="16" t="n">
        <v>0.540034889912489</v>
      </c>
      <c r="F10" s="16" t="n">
        <v>0.306581075477931</v>
      </c>
      <c r="G10" s="16"/>
      <c r="H10" s="16" t="n">
        <v>0.112420237329135</v>
      </c>
      <c r="I10" s="16" t="n">
        <v>0.336806107129054</v>
      </c>
      <c r="J10" s="16"/>
      <c r="K10" s="16" t="n">
        <v>0.380663865183624</v>
      </c>
      <c r="L10" s="16"/>
      <c r="M10" s="16" t="n">
        <v>0.323890886007257</v>
      </c>
      <c r="N10" s="16" t="n">
        <v>0.446190736691677</v>
      </c>
      <c r="O10" s="16" t="n">
        <v>0.425678587406145</v>
      </c>
      <c r="P10" s="16" t="n">
        <v>0.313522649138419</v>
      </c>
      <c r="Q10" s="16"/>
      <c r="R10" s="16" t="n">
        <v>0.954868290029438</v>
      </c>
      <c r="S10" s="16" t="n">
        <v>0.22004850250623</v>
      </c>
      <c r="T10" s="16" t="n">
        <v>0.302478751882196</v>
      </c>
      <c r="U10" s="16" t="n">
        <v>0.425975412388092</v>
      </c>
      <c r="V10" s="16" t="n">
        <v>0.309459684422626</v>
      </c>
      <c r="W10" s="16"/>
      <c r="X10" s="16" t="n">
        <v>0.365885509980958</v>
      </c>
      <c r="Y10" s="16" t="n">
        <v>0.286938644203996</v>
      </c>
      <c r="Z10" s="16" t="n">
        <v>0.387029790050387</v>
      </c>
      <c r="AA10" s="16" t="n">
        <v>0.299779910550125</v>
      </c>
      <c r="AB10" s="16" t="n">
        <v>0.383921653247204</v>
      </c>
      <c r="AC10" s="16" t="n">
        <v>0.434587299222159</v>
      </c>
      <c r="AD10" s="16" t="n">
        <v>0.613602323663512</v>
      </c>
      <c r="AE10" s="16"/>
      <c r="AF10" s="16" t="n">
        <v>0.60686893986237</v>
      </c>
      <c r="AG10" s="16" t="n">
        <v>0.049952951629924</v>
      </c>
      <c r="AH10" s="16" t="n">
        <v>0.193330969467243</v>
      </c>
      <c r="AI10" s="16" t="n">
        <v>0.234578702680547</v>
      </c>
      <c r="AJ10" s="16" t="n">
        <v>0.350093771055541</v>
      </c>
      <c r="AK10" s="16" t="n">
        <v>0.249188240564698</v>
      </c>
      <c r="AL10" s="16" t="n">
        <v>0.441752580228975</v>
      </c>
      <c r="AM10" s="16" t="n">
        <v>0.292939595513549</v>
      </c>
      <c r="AN10" s="16" t="n">
        <v>0.24448347115666</v>
      </c>
      <c r="AO10" s="16" t="n">
        <v>0.48757787913238</v>
      </c>
      <c r="AP10" s="16" t="n">
        <v>0.806583916770785</v>
      </c>
      <c r="AQ10" s="16"/>
      <c r="AR10" s="16" t="n">
        <v>0.312319042895325</v>
      </c>
      <c r="AS10" s="16" t="n">
        <v>0.120314630319834</v>
      </c>
      <c r="AT10" s="16" t="n">
        <v>0.390246563278327</v>
      </c>
      <c r="AU10" s="16" t="n">
        <v>0.294837462938149</v>
      </c>
      <c r="AV10" s="16" t="n">
        <v>0.579623894807215</v>
      </c>
      <c r="AW10" s="16" t="n">
        <v>0.392341019123386</v>
      </c>
      <c r="AX10" s="16" t="n">
        <v>0.171291250520416</v>
      </c>
      <c r="AY10" s="16" t="n">
        <v>0.170429368353811</v>
      </c>
      <c r="AZ10" s="16" t="n">
        <v>0.0858474527232971</v>
      </c>
      <c r="BA10" s="16" t="n">
        <v>0.470614552540713</v>
      </c>
      <c r="BB10" s="16" t="n">
        <v>0.48005029070337</v>
      </c>
      <c r="BC10" s="16" t="n">
        <v>0.278463877821986</v>
      </c>
    </row>
    <row r="11">
      <c r="B11" s="17" t="s">
        <v>127</v>
      </c>
      <c r="C11" s="16" t="n">
        <v>0.188628255829911</v>
      </c>
      <c r="D11" s="16" t="n">
        <v>0.350992402178239</v>
      </c>
      <c r="E11" s="16" t="n">
        <v>0.10765405637807</v>
      </c>
      <c r="F11" s="16" t="n">
        <v>0.18540283501129</v>
      </c>
      <c r="G11" s="16"/>
      <c r="H11" s="16" t="n">
        <v>0.291991888468191</v>
      </c>
      <c r="I11" s="16" t="n">
        <v>0.186102839938335</v>
      </c>
      <c r="J11" s="16"/>
      <c r="K11" s="16" t="n">
        <v>0.13774103066915</v>
      </c>
      <c r="L11" s="16"/>
      <c r="M11" s="16" t="n">
        <v>0.191800893358007</v>
      </c>
      <c r="N11" s="16" t="n">
        <v>0.154364110769573</v>
      </c>
      <c r="O11" s="16" t="n">
        <v>0.185030115057392</v>
      </c>
      <c r="P11" s="16" t="n">
        <v>0.192304378639866</v>
      </c>
      <c r="Q11" s="16"/>
      <c r="R11" s="16" t="n">
        <v>0.0259340846213594</v>
      </c>
      <c r="S11" s="16" t="n">
        <v>0.212989936067695</v>
      </c>
      <c r="T11" s="16" t="n">
        <v>0.22994832172279</v>
      </c>
      <c r="U11" s="16" t="n">
        <v>0.13724359918719</v>
      </c>
      <c r="V11" s="16" t="n">
        <v>0.194234721022075</v>
      </c>
      <c r="W11" s="16"/>
      <c r="X11" s="16" t="n">
        <v>0.161424863067789</v>
      </c>
      <c r="Y11" s="16" t="n">
        <v>0.369444212412494</v>
      </c>
      <c r="Z11" s="16" t="n">
        <v>0.241509982267676</v>
      </c>
      <c r="AA11" s="16" t="n">
        <v>0.018275632938186</v>
      </c>
      <c r="AB11" s="16" t="n">
        <v>0.0894702221863151</v>
      </c>
      <c r="AC11" s="16" t="n">
        <v>0.0697744204019761</v>
      </c>
      <c r="AD11" s="16" t="n">
        <v>0.152943808126116</v>
      </c>
      <c r="AE11" s="16"/>
      <c r="AF11" s="16" t="n">
        <v>0.0469075789186453</v>
      </c>
      <c r="AG11" s="16" t="n">
        <v>0.822329550214607</v>
      </c>
      <c r="AH11" s="16" t="n">
        <v>0.16968346982066</v>
      </c>
      <c r="AI11" s="16" t="n">
        <v>0.200174986558437</v>
      </c>
      <c r="AJ11" s="16" t="n">
        <v>0.208503235469321</v>
      </c>
      <c r="AK11" s="16" t="n">
        <v>0.247298441710241</v>
      </c>
      <c r="AL11" s="16" t="n">
        <v>0.0286823352333431</v>
      </c>
      <c r="AM11" s="16" t="n">
        <v>0.184800039901683</v>
      </c>
      <c r="AN11" s="16" t="n">
        <v>0.111032221834304</v>
      </c>
      <c r="AO11" s="16" t="n">
        <v>0.260264282983672</v>
      </c>
      <c r="AP11" s="16" t="n">
        <v>0.121061912894976</v>
      </c>
      <c r="AQ11" s="16"/>
      <c r="AR11" s="16" t="n">
        <v>0.336772245563181</v>
      </c>
      <c r="AS11" s="16" t="n">
        <v>0.241990297679588</v>
      </c>
      <c r="AT11" s="16" t="n">
        <v>0.0788964913234482</v>
      </c>
      <c r="AU11" s="16" t="n">
        <v>0.416400745950328</v>
      </c>
      <c r="AV11" s="16" t="n">
        <v>0.216538078796552</v>
      </c>
      <c r="AW11" s="16" t="n">
        <v>0.0977720275331966</v>
      </c>
      <c r="AX11" s="16" t="n">
        <v>0.155446559564172</v>
      </c>
      <c r="AY11" s="16" t="n">
        <v>0.134972325277126</v>
      </c>
      <c r="AZ11" s="16" t="n">
        <v>0.107390082289434</v>
      </c>
      <c r="BA11" s="16" t="n">
        <v>0.246369462566636</v>
      </c>
      <c r="BB11" s="16" t="n">
        <v>0.286516032001437</v>
      </c>
      <c r="BC11" s="16" t="n">
        <v>0.249394439855591</v>
      </c>
    </row>
    <row r="12">
      <c r="B12" s="17" t="s">
        <v>128</v>
      </c>
      <c r="C12" s="16" t="n">
        <v>0.0844428761147139</v>
      </c>
      <c r="D12" s="16" t="n">
        <v>0.268745141991722</v>
      </c>
      <c r="E12" s="16" t="n">
        <v>0.0820948250153847</v>
      </c>
      <c r="F12" s="16" t="n">
        <v>0.0619432554837077</v>
      </c>
      <c r="G12" s="16"/>
      <c r="H12" s="16" t="n">
        <v>0.0552674294342578</v>
      </c>
      <c r="I12" s="16" t="n">
        <v>0.0442954084827803</v>
      </c>
      <c r="J12" s="16"/>
      <c r="K12" s="16" t="n">
        <v>0.12297170919781</v>
      </c>
      <c r="L12" s="16"/>
      <c r="M12" s="16" t="n">
        <v>0.0886229902800548</v>
      </c>
      <c r="N12" s="16" t="n">
        <v>0.0471575161388017</v>
      </c>
      <c r="O12" s="16" t="n">
        <v>0.0639422678696464</v>
      </c>
      <c r="P12" s="16" t="n">
        <v>0.0346041824281977</v>
      </c>
      <c r="Q12" s="16"/>
      <c r="R12" s="16" t="n">
        <v>0</v>
      </c>
      <c r="S12" s="16" t="n">
        <v>0.109053286866093</v>
      </c>
      <c r="T12" s="16" t="n">
        <v>0.0796681044666639</v>
      </c>
      <c r="U12" s="16" t="n">
        <v>0.177168524181993</v>
      </c>
      <c r="V12" s="16" t="n">
        <v>0.0572476082668595</v>
      </c>
      <c r="W12" s="16"/>
      <c r="X12" s="16" t="n">
        <v>0.0915203130932701</v>
      </c>
      <c r="Y12" s="16" t="n">
        <v>0.0279665263012365</v>
      </c>
      <c r="Z12" s="16" t="n">
        <v>0.00470313247034034</v>
      </c>
      <c r="AA12" s="16" t="n">
        <v>0.135942192729458</v>
      </c>
      <c r="AB12" s="16" t="n">
        <v>0.215280105789428</v>
      </c>
      <c r="AC12" s="16" t="n">
        <v>0.00248734378623987</v>
      </c>
      <c r="AD12" s="16" t="n">
        <v>0.0283169443312766</v>
      </c>
      <c r="AE12" s="16"/>
      <c r="AF12" s="16" t="n">
        <v>0.144600871087081</v>
      </c>
      <c r="AG12" s="16" t="n">
        <v>0.0244286294421421</v>
      </c>
      <c r="AH12" s="16" t="n">
        <v>0.0821321478225822</v>
      </c>
      <c r="AI12" s="16" t="n">
        <v>0.108407247478237</v>
      </c>
      <c r="AJ12" s="16" t="n">
        <v>0.0796394776531996</v>
      </c>
      <c r="AK12" s="16" t="n">
        <v>0.0377381250391003</v>
      </c>
      <c r="AL12" s="16" t="n">
        <v>0.223927659584088</v>
      </c>
      <c r="AM12" s="16" t="n">
        <v>0.0295768908369683</v>
      </c>
      <c r="AN12" s="16" t="n">
        <v>0.147098160821522</v>
      </c>
      <c r="AO12" s="16" t="n">
        <v>0.200893530766794</v>
      </c>
      <c r="AP12" s="16" t="n">
        <v>0</v>
      </c>
      <c r="AQ12" s="16"/>
      <c r="AR12" s="16" t="n">
        <v>0.0106227158036174</v>
      </c>
      <c r="AS12" s="16" t="n">
        <v>0.145503864827118</v>
      </c>
      <c r="AT12" s="16" t="n">
        <v>0.0534372440117548</v>
      </c>
      <c r="AU12" s="16" t="n">
        <v>0.00303783591331277</v>
      </c>
      <c r="AV12" s="16" t="n">
        <v>0</v>
      </c>
      <c r="AW12" s="16" t="n">
        <v>0.0911633947034692</v>
      </c>
      <c r="AX12" s="16" t="n">
        <v>0.304921954659455</v>
      </c>
      <c r="AY12" s="16" t="n">
        <v>0.137615434245381</v>
      </c>
      <c r="AZ12" s="16" t="n">
        <v>0.0878039398031126</v>
      </c>
      <c r="BA12" s="16" t="n">
        <v>0.0052311549643935</v>
      </c>
      <c r="BB12" s="16" t="n">
        <v>0.102970260578981</v>
      </c>
      <c r="BC12" s="16" t="n">
        <v>0.219978967520963</v>
      </c>
    </row>
    <row r="13">
      <c r="B13" s="17" t="s">
        <v>129</v>
      </c>
      <c r="C13" s="16" t="n">
        <v>0.182283639879688</v>
      </c>
      <c r="D13" s="16" t="n">
        <v>0.0729544317140981</v>
      </c>
      <c r="E13" s="16" t="n">
        <v>0.0728580567135919</v>
      </c>
      <c r="F13" s="16" t="n">
        <v>0.218938673406163</v>
      </c>
      <c r="G13" s="16"/>
      <c r="H13" s="16" t="n">
        <v>0.0402963281732351</v>
      </c>
      <c r="I13" s="16" t="n">
        <v>0.233381546949604</v>
      </c>
      <c r="J13" s="16"/>
      <c r="K13" s="16" t="n">
        <v>0.111807912789667</v>
      </c>
      <c r="L13" s="16"/>
      <c r="M13" s="16" t="n">
        <v>0.196130486908362</v>
      </c>
      <c r="N13" s="16" t="n">
        <v>0.0943646516125403</v>
      </c>
      <c r="O13" s="16" t="n">
        <v>0.00779591805806989</v>
      </c>
      <c r="P13" s="16" t="n">
        <v>0.0161740877469831</v>
      </c>
      <c r="Q13" s="16"/>
      <c r="R13" s="16" t="n">
        <v>0</v>
      </c>
      <c r="S13" s="16" t="n">
        <v>0.261873902518745</v>
      </c>
      <c r="T13" s="16" t="n">
        <v>0.156403298166059</v>
      </c>
      <c r="U13" s="16" t="n">
        <v>0.0299449805037616</v>
      </c>
      <c r="V13" s="16" t="n">
        <v>0.231632618976266</v>
      </c>
      <c r="W13" s="16"/>
      <c r="X13" s="16" t="n">
        <v>0.222267148821168</v>
      </c>
      <c r="Y13" s="16" t="n">
        <v>0.220780611893945</v>
      </c>
      <c r="Z13" s="16" t="n">
        <v>0.0706717187587247</v>
      </c>
      <c r="AA13" s="16" t="n">
        <v>0.0134436027407361</v>
      </c>
      <c r="AB13" s="16" t="n">
        <v>0.0737695955444538</v>
      </c>
      <c r="AC13" s="16" t="n">
        <v>0</v>
      </c>
      <c r="AD13" s="16" t="n">
        <v>0.0022636833336137</v>
      </c>
      <c r="AE13" s="16"/>
      <c r="AF13" s="16" t="n">
        <v>0</v>
      </c>
      <c r="AG13" s="16" t="n">
        <v>0.00185320205216629</v>
      </c>
      <c r="AH13" s="16" t="n">
        <v>0.120369905526048</v>
      </c>
      <c r="AI13" s="16" t="n">
        <v>0.112204134106474</v>
      </c>
      <c r="AJ13" s="16" t="n">
        <v>0.085821245102812</v>
      </c>
      <c r="AK13" s="16" t="n">
        <v>0.376378959707532</v>
      </c>
      <c r="AL13" s="16" t="n">
        <v>0.017312038800888</v>
      </c>
      <c r="AM13" s="16" t="n">
        <v>0.207266333167832</v>
      </c>
      <c r="AN13" s="16" t="n">
        <v>0.234685663570798</v>
      </c>
      <c r="AO13" s="16" t="n">
        <v>0.0278001247783123</v>
      </c>
      <c r="AP13" s="16" t="n">
        <v>0.0723541703342382</v>
      </c>
      <c r="AQ13" s="16"/>
      <c r="AR13" s="16" t="n">
        <v>0.191593771043126</v>
      </c>
      <c r="AS13" s="16" t="n">
        <v>0.331668013304996</v>
      </c>
      <c r="AT13" s="16" t="n">
        <v>0.227213733527164</v>
      </c>
      <c r="AU13" s="16" t="n">
        <v>0.133295270712366</v>
      </c>
      <c r="AV13" s="16" t="n">
        <v>0</v>
      </c>
      <c r="AW13" s="16" t="n">
        <v>0.18109174652745</v>
      </c>
      <c r="AX13" s="16" t="n">
        <v>0.151982829051953</v>
      </c>
      <c r="AY13" s="16" t="n">
        <v>0.419894045102675</v>
      </c>
      <c r="AZ13" s="16" t="n">
        <v>0.0103661919287926</v>
      </c>
      <c r="BA13" s="16" t="n">
        <v>0.114767261467518</v>
      </c>
      <c r="BB13" s="16" t="n">
        <v>0.0883250636500932</v>
      </c>
      <c r="BC13" s="16" t="n">
        <v>0.000692068736467261</v>
      </c>
    </row>
    <row r="14">
      <c r="B14" s="17" t="s">
        <v>94</v>
      </c>
      <c r="C14" s="16" t="n">
        <v>0.0143576449069579</v>
      </c>
      <c r="D14" s="16" t="n">
        <v>0.000198335091024644</v>
      </c>
      <c r="E14" s="16" t="n">
        <v>0.00131734488300802</v>
      </c>
      <c r="F14" s="16" t="n">
        <v>0.0188668831989545</v>
      </c>
      <c r="G14" s="16"/>
      <c r="H14" s="16" t="n">
        <v>0.00581881564677296</v>
      </c>
      <c r="I14" s="16" t="n">
        <v>0.00408174976960569</v>
      </c>
      <c r="J14" s="16"/>
      <c r="K14" s="16" t="n">
        <v>0</v>
      </c>
      <c r="L14" s="16"/>
      <c r="M14" s="16" t="n">
        <v>0.015886254997754</v>
      </c>
      <c r="N14" s="16" t="n">
        <v>0</v>
      </c>
      <c r="O14" s="16" t="n">
        <v>0.007781415125306</v>
      </c>
      <c r="P14" s="16" t="n">
        <v>0.0048670142111145</v>
      </c>
      <c r="Q14" s="16"/>
      <c r="R14" s="16" t="n">
        <v>0</v>
      </c>
      <c r="S14" s="16" t="n">
        <v>0</v>
      </c>
      <c r="T14" s="16" t="n">
        <v>0.000101617858612936</v>
      </c>
      <c r="U14" s="16" t="n">
        <v>0</v>
      </c>
      <c r="V14" s="16" t="n">
        <v>0.0277701457553707</v>
      </c>
      <c r="W14" s="16"/>
      <c r="X14" s="16" t="n">
        <v>0.0233454754165175</v>
      </c>
      <c r="Y14" s="16" t="n">
        <v>0.0145253069400929</v>
      </c>
      <c r="Z14" s="16" t="n">
        <v>0.000255029102950461</v>
      </c>
      <c r="AA14" s="16" t="n">
        <v>0</v>
      </c>
      <c r="AB14" s="16" t="n">
        <v>0.00348818130928376</v>
      </c>
      <c r="AC14" s="16" t="n">
        <v>0</v>
      </c>
      <c r="AD14" s="16" t="n">
        <v>0</v>
      </c>
      <c r="AE14" s="16"/>
      <c r="AF14" s="16" t="n">
        <v>0</v>
      </c>
      <c r="AG14" s="16" t="n">
        <v>0</v>
      </c>
      <c r="AH14" s="16" t="n">
        <v>0</v>
      </c>
      <c r="AI14" s="16" t="n">
        <v>0</v>
      </c>
      <c r="AJ14" s="16" t="n">
        <v>0.0712281964322878</v>
      </c>
      <c r="AK14" s="16" t="n">
        <v>0.0101838857213203</v>
      </c>
      <c r="AL14" s="16" t="n">
        <v>0</v>
      </c>
      <c r="AM14" s="16" t="n">
        <v>0</v>
      </c>
      <c r="AN14" s="16" t="n">
        <v>0</v>
      </c>
      <c r="AO14" s="16" t="n">
        <v>0</v>
      </c>
      <c r="AP14" s="16" t="n">
        <v>0</v>
      </c>
      <c r="AQ14" s="16"/>
      <c r="AR14" s="16" t="n">
        <v>0.00145549159479129</v>
      </c>
      <c r="AS14" s="16" t="n">
        <v>0</v>
      </c>
      <c r="AT14" s="16" t="n">
        <v>0.0520863154662984</v>
      </c>
      <c r="AU14" s="16" t="n">
        <v>0.133295270712366</v>
      </c>
      <c r="AV14" s="16" t="n">
        <v>0</v>
      </c>
      <c r="AW14" s="16" t="n">
        <v>0</v>
      </c>
      <c r="AX14" s="16" t="n">
        <v>0</v>
      </c>
      <c r="AY14" s="16" t="n">
        <v>0</v>
      </c>
      <c r="AZ14" s="16" t="n">
        <v>0</v>
      </c>
      <c r="BA14" s="16" t="n">
        <v>0.000361065580617675</v>
      </c>
      <c r="BB14" s="16" t="n">
        <v>0</v>
      </c>
      <c r="BC14" s="16" t="n">
        <v>0</v>
      </c>
    </row>
    <row r="15">
      <c r="B15" s="17" t="s">
        <v>130</v>
      </c>
      <c r="C15" s="23" t="n">
        <v>0.530287583268729</v>
      </c>
      <c r="D15" s="23" t="n">
        <v>0.307109689024916</v>
      </c>
      <c r="E15" s="23" t="n">
        <v>0.736075717009946</v>
      </c>
      <c r="F15" s="23" t="n">
        <v>0.514848352899885</v>
      </c>
      <c r="G15" s="23"/>
      <c r="H15" s="23" t="n">
        <v>0.606625538277543</v>
      </c>
      <c r="I15" s="23" t="n">
        <v>0.532138454859675</v>
      </c>
      <c r="J15" s="23"/>
      <c r="K15" s="23" t="n">
        <v>0.627479347343373</v>
      </c>
      <c r="L15" s="23"/>
      <c r="M15" s="23" t="n">
        <v>0.507559374455822</v>
      </c>
      <c r="N15" s="23" t="n">
        <v>0.704113721479085</v>
      </c>
      <c r="O15" s="23" t="n">
        <v>0.735450283889586</v>
      </c>
      <c r="P15" s="23" t="n">
        <v>0.752050336973839</v>
      </c>
      <c r="Q15" s="23"/>
      <c r="R15" s="23" t="n">
        <v>0.974065915378641</v>
      </c>
      <c r="S15" s="23" t="n">
        <v>0.416082874547467</v>
      </c>
      <c r="T15" s="23" t="n">
        <v>0.533878657785874</v>
      </c>
      <c r="U15" s="23" t="n">
        <v>0.655642896127055</v>
      </c>
      <c r="V15" s="23" t="n">
        <v>0.489114905979428</v>
      </c>
      <c r="W15" s="23"/>
      <c r="X15" s="23" t="n">
        <v>0.501442199601256</v>
      </c>
      <c r="Y15" s="23" t="n">
        <v>0.367283342452232</v>
      </c>
      <c r="Z15" s="23" t="n">
        <v>0.682860137400308</v>
      </c>
      <c r="AA15" s="23" t="n">
        <v>0.83233857159162</v>
      </c>
      <c r="AB15" s="23" t="n">
        <v>0.617991895170519</v>
      </c>
      <c r="AC15" s="23" t="n">
        <v>0.927738235811784</v>
      </c>
      <c r="AD15" s="23" t="n">
        <v>0.816475564208994</v>
      </c>
      <c r="AE15" s="23"/>
      <c r="AF15" s="23" t="n">
        <v>0.808491549994274</v>
      </c>
      <c r="AG15" s="23" t="n">
        <v>0.151388618291084</v>
      </c>
      <c r="AH15" s="23" t="n">
        <v>0.62781447683071</v>
      </c>
      <c r="AI15" s="23" t="n">
        <v>0.579213631856852</v>
      </c>
      <c r="AJ15" s="23" t="n">
        <v>0.554807845342379</v>
      </c>
      <c r="AK15" s="23" t="n">
        <v>0.328400587821807</v>
      </c>
      <c r="AL15" s="23" t="n">
        <v>0.730077966381681</v>
      </c>
      <c r="AM15" s="23" t="n">
        <v>0.578356736093517</v>
      </c>
      <c r="AN15" s="23" t="n">
        <v>0.507183953773375</v>
      </c>
      <c r="AO15" s="23" t="n">
        <v>0.511042061471222</v>
      </c>
      <c r="AP15" s="23" t="n">
        <v>0.806583916770785</v>
      </c>
      <c r="AQ15" s="23"/>
      <c r="AR15" s="23" t="n">
        <v>0.459555775995284</v>
      </c>
      <c r="AS15" s="23" t="n">
        <v>0.280837824188298</v>
      </c>
      <c r="AT15" s="23" t="n">
        <v>0.588366215671335</v>
      </c>
      <c r="AU15" s="23" t="n">
        <v>0.313970876711627</v>
      </c>
      <c r="AV15" s="23" t="n">
        <v>0.783461921203448</v>
      </c>
      <c r="AW15" s="23" t="n">
        <v>0.629972831235885</v>
      </c>
      <c r="AX15" s="23" t="n">
        <v>0.38764865672442</v>
      </c>
      <c r="AY15" s="23" t="n">
        <v>0.307518195374818</v>
      </c>
      <c r="AZ15" s="23" t="n">
        <v>0.794439785978661</v>
      </c>
      <c r="BA15" s="23" t="n">
        <v>0.633271055420834</v>
      </c>
      <c r="BB15" s="23" t="n">
        <v>0.522188643769488</v>
      </c>
      <c r="BC15" s="23" t="n">
        <v>0.529934523886979</v>
      </c>
    </row>
    <row r="16">
      <c r="B16" s="17" t="s">
        <v>131</v>
      </c>
      <c r="C16" s="23" t="n">
        <v>0.266726515994402</v>
      </c>
      <c r="D16" s="23" t="n">
        <v>0.34169957370582</v>
      </c>
      <c r="E16" s="23" t="n">
        <v>0.154952881728977</v>
      </c>
      <c r="F16" s="23" t="n">
        <v>0.280881928889871</v>
      </c>
      <c r="G16" s="23"/>
      <c r="H16" s="23" t="n">
        <v>0.0955637576074928</v>
      </c>
      <c r="I16" s="23" t="n">
        <v>0.277676955432384</v>
      </c>
      <c r="J16" s="23"/>
      <c r="K16" s="23" t="n">
        <v>0.234779621987477</v>
      </c>
      <c r="L16" s="23"/>
      <c r="M16" s="23" t="n">
        <v>0.284753477188416</v>
      </c>
      <c r="N16" s="23" t="n">
        <v>0.141522167751342</v>
      </c>
      <c r="O16" s="23" t="n">
        <v>0.0717381859277162</v>
      </c>
      <c r="P16" s="23" t="n">
        <v>0.0507782701751807</v>
      </c>
      <c r="Q16" s="23"/>
      <c r="R16" s="23" t="n">
        <v>0</v>
      </c>
      <c r="S16" s="23" t="n">
        <v>0.370927189384838</v>
      </c>
      <c r="T16" s="23" t="n">
        <v>0.236071402632722</v>
      </c>
      <c r="U16" s="23" t="n">
        <v>0.207113504685755</v>
      </c>
      <c r="V16" s="23" t="n">
        <v>0.288880227243126</v>
      </c>
      <c r="W16" s="23"/>
      <c r="X16" s="23" t="n">
        <v>0.313787461914438</v>
      </c>
      <c r="Y16" s="23" t="n">
        <v>0.248747138195182</v>
      </c>
      <c r="Z16" s="23" t="n">
        <v>0.0753748512290651</v>
      </c>
      <c r="AA16" s="23" t="n">
        <v>0.149385795470194</v>
      </c>
      <c r="AB16" s="23" t="n">
        <v>0.289049701333882</v>
      </c>
      <c r="AC16" s="23" t="n">
        <v>0.00248734378623987</v>
      </c>
      <c r="AD16" s="23" t="n">
        <v>0.0305806276648903</v>
      </c>
      <c r="AE16" s="23"/>
      <c r="AF16" s="23" t="n">
        <v>0.144600871087081</v>
      </c>
      <c r="AG16" s="23" t="n">
        <v>0.0262818314943084</v>
      </c>
      <c r="AH16" s="23" t="n">
        <v>0.20250205334863</v>
      </c>
      <c r="AI16" s="23" t="n">
        <v>0.220611381584711</v>
      </c>
      <c r="AJ16" s="23" t="n">
        <v>0.165460722756012</v>
      </c>
      <c r="AK16" s="23" t="n">
        <v>0.414117084746632</v>
      </c>
      <c r="AL16" s="23" t="n">
        <v>0.241239698384976</v>
      </c>
      <c r="AM16" s="23" t="n">
        <v>0.2368432240048</v>
      </c>
      <c r="AN16" s="23" t="n">
        <v>0.381783824392321</v>
      </c>
      <c r="AO16" s="23" t="n">
        <v>0.228693655545106</v>
      </c>
      <c r="AP16" s="23" t="n">
        <v>0.0723541703342382</v>
      </c>
      <c r="AQ16" s="23"/>
      <c r="AR16" s="23" t="n">
        <v>0.202216486846744</v>
      </c>
      <c r="AS16" s="23" t="n">
        <v>0.477171878132114</v>
      </c>
      <c r="AT16" s="23" t="n">
        <v>0.280650977538919</v>
      </c>
      <c r="AU16" s="23" t="n">
        <v>0.136333106625679</v>
      </c>
      <c r="AV16" s="23" t="n">
        <v>0</v>
      </c>
      <c r="AW16" s="23" t="n">
        <v>0.272255141230919</v>
      </c>
      <c r="AX16" s="23" t="n">
        <v>0.456904783711408</v>
      </c>
      <c r="AY16" s="23" t="n">
        <v>0.557509479348056</v>
      </c>
      <c r="AZ16" s="23" t="n">
        <v>0.0981701317319052</v>
      </c>
      <c r="BA16" s="23" t="n">
        <v>0.119998416431912</v>
      </c>
      <c r="BB16" s="23" t="n">
        <v>0.191295324229074</v>
      </c>
      <c r="BC16" s="23" t="n">
        <v>0.22067103625743</v>
      </c>
    </row>
    <row r="17">
      <c r="B17" s="17" t="s">
        <v>132</v>
      </c>
      <c r="C17" s="24" t="n">
        <v>0.263561067274326</v>
      </c>
      <c r="D17" s="24" t="n">
        <v>-0.0345898846809035</v>
      </c>
      <c r="E17" s="24" t="n">
        <v>0.581122835280969</v>
      </c>
      <c r="F17" s="24" t="n">
        <v>0.233966424010014</v>
      </c>
      <c r="G17" s="24"/>
      <c r="H17" s="24" t="n">
        <v>0.51106178067005</v>
      </c>
      <c r="I17" s="24" t="n">
        <v>0.25446149942729</v>
      </c>
      <c r="J17" s="24"/>
      <c r="K17" s="24" t="n">
        <v>0.392699725355896</v>
      </c>
      <c r="L17" s="24"/>
      <c r="M17" s="24" t="n">
        <v>0.222805897267406</v>
      </c>
      <c r="N17" s="24" t="n">
        <v>0.562591553727743</v>
      </c>
      <c r="O17" s="24" t="n">
        <v>0.663712097961869</v>
      </c>
      <c r="P17" s="24" t="n">
        <v>0.701272066798658</v>
      </c>
      <c r="Q17" s="24"/>
      <c r="R17" s="24" t="n">
        <v>0.974065915378641</v>
      </c>
      <c r="S17" s="24" t="n">
        <v>0.0451556851626296</v>
      </c>
      <c r="T17" s="24" t="n">
        <v>0.297807255153152</v>
      </c>
      <c r="U17" s="24" t="n">
        <v>0.4485293914413</v>
      </c>
      <c r="V17" s="24" t="n">
        <v>0.200234678736303</v>
      </c>
      <c r="W17" s="24"/>
      <c r="X17" s="24" t="n">
        <v>0.187654737686818</v>
      </c>
      <c r="Y17" s="24" t="n">
        <v>0.11853620425705</v>
      </c>
      <c r="Z17" s="24" t="n">
        <v>0.607485286171243</v>
      </c>
      <c r="AA17" s="24" t="n">
        <v>0.682952776121426</v>
      </c>
      <c r="AB17" s="24" t="n">
        <v>0.328942193836637</v>
      </c>
      <c r="AC17" s="24" t="n">
        <v>0.925250892025544</v>
      </c>
      <c r="AD17" s="24" t="n">
        <v>0.785894936544104</v>
      </c>
      <c r="AE17" s="24"/>
      <c r="AF17" s="24" t="n">
        <v>0.663890678907193</v>
      </c>
      <c r="AG17" s="24" t="n">
        <v>0.125106786796776</v>
      </c>
      <c r="AH17" s="24" t="n">
        <v>0.42531242348208</v>
      </c>
      <c r="AI17" s="24" t="n">
        <v>0.35860225027214</v>
      </c>
      <c r="AJ17" s="24" t="n">
        <v>0.389347122586368</v>
      </c>
      <c r="AK17" s="24" t="n">
        <v>-0.0857164969248256</v>
      </c>
      <c r="AL17" s="24" t="n">
        <v>0.488838267996704</v>
      </c>
      <c r="AM17" s="24" t="n">
        <v>0.341513512088717</v>
      </c>
      <c r="AN17" s="24" t="n">
        <v>0.125400129381055</v>
      </c>
      <c r="AO17" s="24" t="n">
        <v>0.282348405926115</v>
      </c>
      <c r="AP17" s="24" t="n">
        <v>0.734229746436547</v>
      </c>
      <c r="AQ17" s="24"/>
      <c r="AR17" s="24" t="n">
        <v>0.25733928914854</v>
      </c>
      <c r="AS17" s="24" t="n">
        <v>-0.196334053943816</v>
      </c>
      <c r="AT17" s="24" t="n">
        <v>0.307715238132416</v>
      </c>
      <c r="AU17" s="24" t="n">
        <v>0.177637770085949</v>
      </c>
      <c r="AV17" s="24" t="n">
        <v>0.783461921203448</v>
      </c>
      <c r="AW17" s="24" t="n">
        <v>0.357717690004966</v>
      </c>
      <c r="AX17" s="24" t="n">
        <v>-0.0692561269869883</v>
      </c>
      <c r="AY17" s="24" t="n">
        <v>-0.249991283973237</v>
      </c>
      <c r="AZ17" s="24" t="n">
        <v>0.696269654246756</v>
      </c>
      <c r="BA17" s="24" t="n">
        <v>0.513272638988922</v>
      </c>
      <c r="BB17" s="24" t="n">
        <v>0.330893319540414</v>
      </c>
      <c r="BC17" s="24" t="n">
        <v>0.309263487629549</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0.0672713105443481</v>
      </c>
      <c r="D9" s="16" t="n">
        <v>0.184177390001866</v>
      </c>
      <c r="E9" s="16" t="n">
        <v>0.105720543461873</v>
      </c>
      <c r="F9" s="16" t="n">
        <v>0.044599238268415</v>
      </c>
      <c r="G9" s="16"/>
      <c r="H9" s="16" t="n">
        <v>0.184267815016426</v>
      </c>
      <c r="I9" s="16" t="n">
        <v>0.0485390045089286</v>
      </c>
      <c r="J9" s="16"/>
      <c r="K9" s="16" t="n">
        <v>0.0907557466346204</v>
      </c>
      <c r="L9" s="16"/>
      <c r="M9" s="16" t="n">
        <v>0.0486117444963851</v>
      </c>
      <c r="N9" s="16" t="n">
        <v>0.217811249120735</v>
      </c>
      <c r="O9" s="16" t="n">
        <v>0.201535168403763</v>
      </c>
      <c r="P9" s="16" t="n">
        <v>0.324204880790638</v>
      </c>
      <c r="Q9" s="16"/>
      <c r="R9" s="16" t="n">
        <v>0</v>
      </c>
      <c r="S9" s="16" t="n">
        <v>0.109342800965072</v>
      </c>
      <c r="T9" s="16" t="n">
        <v>0.109860813973912</v>
      </c>
      <c r="U9" s="16" t="n">
        <v>0.137791538565334</v>
      </c>
      <c r="V9" s="16" t="n">
        <v>0.0253630000027141</v>
      </c>
      <c r="W9" s="16"/>
      <c r="X9" s="16" t="n">
        <v>0.0520172996575864</v>
      </c>
      <c r="Y9" s="16" t="n">
        <v>0.0359212909184971</v>
      </c>
      <c r="Z9" s="16" t="n">
        <v>0.0396541191589602</v>
      </c>
      <c r="AA9" s="16" t="n">
        <v>0.101277674038338</v>
      </c>
      <c r="AB9" s="16" t="n">
        <v>0.27711108031379</v>
      </c>
      <c r="AC9" s="16" t="n">
        <v>0.276231832777966</v>
      </c>
      <c r="AD9" s="16" t="n">
        <v>0.128524042360897</v>
      </c>
      <c r="AE9" s="16"/>
      <c r="AF9" s="16" t="n">
        <v>0.00680630410680339</v>
      </c>
      <c r="AG9" s="16" t="n">
        <v>0.0272704330407516</v>
      </c>
      <c r="AH9" s="16" t="n">
        <v>0.0593602097420869</v>
      </c>
      <c r="AI9" s="16" t="n">
        <v>0.053979043694461</v>
      </c>
      <c r="AJ9" s="16" t="n">
        <v>0.0897273163089424</v>
      </c>
      <c r="AK9" s="16" t="n">
        <v>0.0473190096995956</v>
      </c>
      <c r="AL9" s="16" t="n">
        <v>0.214482711735985</v>
      </c>
      <c r="AM9" s="16" t="n">
        <v>0.0518668697598834</v>
      </c>
      <c r="AN9" s="16" t="n">
        <v>0.124836558910016</v>
      </c>
      <c r="AO9" s="16" t="n">
        <v>0.0549765767161863</v>
      </c>
      <c r="AP9" s="16" t="n">
        <v>0</v>
      </c>
      <c r="AQ9" s="16"/>
      <c r="AR9" s="16" t="n">
        <v>0.0207945516542981</v>
      </c>
      <c r="AS9" s="16" t="n">
        <v>0.104819929367209</v>
      </c>
      <c r="AT9" s="16" t="n">
        <v>0.0972069207683708</v>
      </c>
      <c r="AU9" s="16" t="n">
        <v>0.00303783591331277</v>
      </c>
      <c r="AV9" s="16" t="n">
        <v>0.199434763688688</v>
      </c>
      <c r="AW9" s="16" t="n">
        <v>0.0196559898750073</v>
      </c>
      <c r="AX9" s="16" t="n">
        <v>0.157837300953043</v>
      </c>
      <c r="AY9" s="16" t="n">
        <v>0.00169320139510504</v>
      </c>
      <c r="AZ9" s="16" t="n">
        <v>0.442640270236496</v>
      </c>
      <c r="BA9" s="16" t="n">
        <v>0.00405983980466745</v>
      </c>
      <c r="BB9" s="16" t="n">
        <v>0.0381250740839581</v>
      </c>
      <c r="BC9" s="16" t="n">
        <v>0.0282929191945454</v>
      </c>
    </row>
    <row r="10">
      <c r="B10" s="17" t="s">
        <v>126</v>
      </c>
      <c r="C10" s="16" t="n">
        <v>0.180350273874954</v>
      </c>
      <c r="D10" s="16" t="n">
        <v>0.236745646080493</v>
      </c>
      <c r="E10" s="16" t="n">
        <v>0.39694935654756</v>
      </c>
      <c r="F10" s="16" t="n">
        <v>0.127757755605636</v>
      </c>
      <c r="G10" s="16"/>
      <c r="H10" s="16" t="n">
        <v>0.295904409399692</v>
      </c>
      <c r="I10" s="16" t="n">
        <v>0.140570687554561</v>
      </c>
      <c r="J10" s="16"/>
      <c r="K10" s="16" t="n">
        <v>0.17535412832575</v>
      </c>
      <c r="L10" s="16"/>
      <c r="M10" s="16" t="n">
        <v>0.171179825846458</v>
      </c>
      <c r="N10" s="16" t="n">
        <v>0.22416980995169</v>
      </c>
      <c r="O10" s="16" t="n">
        <v>0.327610230387289</v>
      </c>
      <c r="P10" s="16" t="n">
        <v>0.370910631192606</v>
      </c>
      <c r="Q10" s="16"/>
      <c r="R10" s="16" t="n">
        <v>0.627220774479501</v>
      </c>
      <c r="S10" s="16" t="n">
        <v>0.151028765943313</v>
      </c>
      <c r="T10" s="16" t="n">
        <v>0.251171224775101</v>
      </c>
      <c r="U10" s="16" t="n">
        <v>0.139116272423298</v>
      </c>
      <c r="V10" s="16" t="n">
        <v>0.145914476955459</v>
      </c>
      <c r="W10" s="16"/>
      <c r="X10" s="16" t="n">
        <v>0.198600719168494</v>
      </c>
      <c r="Y10" s="16" t="n">
        <v>0.0900587344280102</v>
      </c>
      <c r="Z10" s="16" t="n">
        <v>0.416948411006979</v>
      </c>
      <c r="AA10" s="16" t="n">
        <v>0.0916518844241964</v>
      </c>
      <c r="AB10" s="16" t="n">
        <v>0.124115920112761</v>
      </c>
      <c r="AC10" s="16" t="n">
        <v>0.275641452755512</v>
      </c>
      <c r="AD10" s="16" t="n">
        <v>0.671282588853846</v>
      </c>
      <c r="AE10" s="16"/>
      <c r="AF10" s="16" t="n">
        <v>0.000952160457350054</v>
      </c>
      <c r="AG10" s="16" t="n">
        <v>0.0413968080172979</v>
      </c>
      <c r="AH10" s="16" t="n">
        <v>0.166659324192533</v>
      </c>
      <c r="AI10" s="16" t="n">
        <v>0.264076902229093</v>
      </c>
      <c r="AJ10" s="16" t="n">
        <v>0.265374041821559</v>
      </c>
      <c r="AK10" s="16" t="n">
        <v>0.151964957935384</v>
      </c>
      <c r="AL10" s="16" t="n">
        <v>0.156178248701096</v>
      </c>
      <c r="AM10" s="16" t="n">
        <v>0.199525881236709</v>
      </c>
      <c r="AN10" s="16" t="n">
        <v>0.212809255500243</v>
      </c>
      <c r="AO10" s="16" t="n">
        <v>0.236834119366935</v>
      </c>
      <c r="AP10" s="16" t="n">
        <v>0.0631342832886222</v>
      </c>
      <c r="AQ10" s="16"/>
      <c r="AR10" s="16" t="n">
        <v>0.218009366748219</v>
      </c>
      <c r="AS10" s="16" t="n">
        <v>0.0514098890841255</v>
      </c>
      <c r="AT10" s="16" t="n">
        <v>0.205432337337337</v>
      </c>
      <c r="AU10" s="16" t="n">
        <v>0.0282469215134171</v>
      </c>
      <c r="AV10" s="16" t="n">
        <v>0.0277333765683581</v>
      </c>
      <c r="AW10" s="16" t="n">
        <v>0.285627575406978</v>
      </c>
      <c r="AX10" s="16" t="n">
        <v>0.304443806381681</v>
      </c>
      <c r="AY10" s="16" t="n">
        <v>0.185829737973884</v>
      </c>
      <c r="AZ10" s="16" t="n">
        <v>0.268718795807235</v>
      </c>
      <c r="BA10" s="16" t="n">
        <v>0.13493990974255</v>
      </c>
      <c r="BB10" s="16" t="n">
        <v>0.0226041515060411</v>
      </c>
      <c r="BC10" s="16" t="n">
        <v>0.127161685523122</v>
      </c>
    </row>
    <row r="11">
      <c r="B11" s="17" t="s">
        <v>127</v>
      </c>
      <c r="C11" s="16" t="n">
        <v>0.169965757543083</v>
      </c>
      <c r="D11" s="16" t="n">
        <v>0.370563195464814</v>
      </c>
      <c r="E11" s="16" t="n">
        <v>0.0892881181269481</v>
      </c>
      <c r="F11" s="16" t="n">
        <v>0.161907991455267</v>
      </c>
      <c r="G11" s="16"/>
      <c r="H11" s="16" t="n">
        <v>0.349134999597147</v>
      </c>
      <c r="I11" s="16" t="n">
        <v>0.163422067824161</v>
      </c>
      <c r="J11" s="16"/>
      <c r="K11" s="16" t="n">
        <v>0.210425297694932</v>
      </c>
      <c r="L11" s="16"/>
      <c r="M11" s="16" t="n">
        <v>0.159632477127093</v>
      </c>
      <c r="N11" s="16" t="n">
        <v>0.247839774989164</v>
      </c>
      <c r="O11" s="16" t="n">
        <v>0.283816695176522</v>
      </c>
      <c r="P11" s="16" t="n">
        <v>0.150953949189856</v>
      </c>
      <c r="Q11" s="16"/>
      <c r="R11" s="16" t="n">
        <v>0.216098463651068</v>
      </c>
      <c r="S11" s="16" t="n">
        <v>0.176318164663331</v>
      </c>
      <c r="T11" s="16" t="n">
        <v>0.142751377748228</v>
      </c>
      <c r="U11" s="16" t="n">
        <v>0.294327187473813</v>
      </c>
      <c r="V11" s="16" t="n">
        <v>0.1385611884068</v>
      </c>
      <c r="W11" s="16"/>
      <c r="X11" s="16" t="n">
        <v>0.151850899304439</v>
      </c>
      <c r="Y11" s="16" t="n">
        <v>0.186967153501219</v>
      </c>
      <c r="Z11" s="16" t="n">
        <v>0.192207457307828</v>
      </c>
      <c r="AA11" s="16" t="n">
        <v>0.127814937647157</v>
      </c>
      <c r="AB11" s="16" t="n">
        <v>0.27402452498879</v>
      </c>
      <c r="AC11" s="16" t="n">
        <v>0.258426786509114</v>
      </c>
      <c r="AD11" s="16" t="n">
        <v>0.108036884649278</v>
      </c>
      <c r="AE11" s="16"/>
      <c r="AF11" s="16" t="n">
        <v>0.19543114565073</v>
      </c>
      <c r="AG11" s="16" t="n">
        <v>0.855023873280244</v>
      </c>
      <c r="AH11" s="16" t="n">
        <v>0.217098066021199</v>
      </c>
      <c r="AI11" s="16" t="n">
        <v>0.149064982665901</v>
      </c>
      <c r="AJ11" s="16" t="n">
        <v>0.0890141934594846</v>
      </c>
      <c r="AK11" s="16" t="n">
        <v>0.162414035067267</v>
      </c>
      <c r="AL11" s="16" t="n">
        <v>0.11286789786494</v>
      </c>
      <c r="AM11" s="16" t="n">
        <v>0.250548242835804</v>
      </c>
      <c r="AN11" s="16" t="n">
        <v>0.122683394469648</v>
      </c>
      <c r="AO11" s="16" t="n">
        <v>0.121291395807911</v>
      </c>
      <c r="AP11" s="16" t="n">
        <v>0.267380675925441</v>
      </c>
      <c r="AQ11" s="16"/>
      <c r="AR11" s="16" t="n">
        <v>0.0977909963384651</v>
      </c>
      <c r="AS11" s="16" t="n">
        <v>0.16903898927527</v>
      </c>
      <c r="AT11" s="16" t="n">
        <v>0.190709541355492</v>
      </c>
      <c r="AU11" s="16" t="n">
        <v>0.286143311151275</v>
      </c>
      <c r="AV11" s="16" t="n">
        <v>0</v>
      </c>
      <c r="AW11" s="16" t="n">
        <v>0.106236896399983</v>
      </c>
      <c r="AX11" s="16" t="n">
        <v>0.0406461286158211</v>
      </c>
      <c r="AY11" s="16" t="n">
        <v>0.273434360220059</v>
      </c>
      <c r="AZ11" s="16" t="n">
        <v>0.0962136446520897</v>
      </c>
      <c r="BA11" s="16" t="n">
        <v>0.366367878998548</v>
      </c>
      <c r="BB11" s="16" t="n">
        <v>0.206217526315664</v>
      </c>
      <c r="BC11" s="16" t="n">
        <v>0.36981257231151</v>
      </c>
    </row>
    <row r="12">
      <c r="B12" s="17" t="s">
        <v>128</v>
      </c>
      <c r="C12" s="16" t="n">
        <v>0.12649287930828</v>
      </c>
      <c r="D12" s="16" t="n">
        <v>0.0491215486067055</v>
      </c>
      <c r="E12" s="16" t="n">
        <v>0.210438558874258</v>
      </c>
      <c r="F12" s="16" t="n">
        <v>0.118489646588697</v>
      </c>
      <c r="G12" s="16"/>
      <c r="H12" s="16" t="n">
        <v>0.159327677164217</v>
      </c>
      <c r="I12" s="16" t="n">
        <v>0.123403173879429</v>
      </c>
      <c r="J12" s="16"/>
      <c r="K12" s="16" t="n">
        <v>0.0994017714387421</v>
      </c>
      <c r="L12" s="16"/>
      <c r="M12" s="16" t="n">
        <v>0.124386472977223</v>
      </c>
      <c r="N12" s="16" t="n">
        <v>0.170834875988796</v>
      </c>
      <c r="O12" s="16" t="n">
        <v>0.0730001788930617</v>
      </c>
      <c r="P12" s="16" t="n">
        <v>0.0619439682329437</v>
      </c>
      <c r="Q12" s="16"/>
      <c r="R12" s="16" t="n">
        <v>0.0451317099705615</v>
      </c>
      <c r="S12" s="16" t="n">
        <v>0.145668218171955</v>
      </c>
      <c r="T12" s="16" t="n">
        <v>0.0708434583817719</v>
      </c>
      <c r="U12" s="16" t="n">
        <v>0.230775029481548</v>
      </c>
      <c r="V12" s="16" t="n">
        <v>0.114986082938326</v>
      </c>
      <c r="W12" s="16"/>
      <c r="X12" s="16" t="n">
        <v>0.0964908876227949</v>
      </c>
      <c r="Y12" s="16" t="n">
        <v>0.16841362272943</v>
      </c>
      <c r="Z12" s="16" t="n">
        <v>0.132867089860418</v>
      </c>
      <c r="AA12" s="16" t="n">
        <v>0.16628083913518</v>
      </c>
      <c r="AB12" s="16" t="n">
        <v>0.078387734213564</v>
      </c>
      <c r="AC12" s="16" t="n">
        <v>0.184333598075959</v>
      </c>
      <c r="AD12" s="16" t="n">
        <v>0.0165658233148811</v>
      </c>
      <c r="AE12" s="16"/>
      <c r="AF12" s="16" t="n">
        <v>0.0242748925907881</v>
      </c>
      <c r="AG12" s="16" t="n">
        <v>0.0715680395977189</v>
      </c>
      <c r="AH12" s="16" t="n">
        <v>0.268914438507979</v>
      </c>
      <c r="AI12" s="16" t="n">
        <v>0.194841887044689</v>
      </c>
      <c r="AJ12" s="16" t="n">
        <v>0.0601067169710649</v>
      </c>
      <c r="AK12" s="16" t="n">
        <v>0.0966886427549756</v>
      </c>
      <c r="AL12" s="16" t="n">
        <v>0.186690680454623</v>
      </c>
      <c r="AM12" s="16" t="n">
        <v>0.0572424021796867</v>
      </c>
      <c r="AN12" s="16" t="n">
        <v>0.000561743801200639</v>
      </c>
      <c r="AO12" s="16" t="n">
        <v>0.316965922012291</v>
      </c>
      <c r="AP12" s="16" t="n">
        <v>0</v>
      </c>
      <c r="AQ12" s="16"/>
      <c r="AR12" s="16" t="n">
        <v>0.203872900769906</v>
      </c>
      <c r="AS12" s="16" t="n">
        <v>0.0523485223333765</v>
      </c>
      <c r="AT12" s="16" t="n">
        <v>0.137298746403121</v>
      </c>
      <c r="AU12" s="16" t="n">
        <v>0</v>
      </c>
      <c r="AV12" s="16" t="n">
        <v>0.193207964935738</v>
      </c>
      <c r="AW12" s="16" t="n">
        <v>0.0608879518231554</v>
      </c>
      <c r="AX12" s="16" t="n">
        <v>0.0188302731906882</v>
      </c>
      <c r="AY12" s="16" t="n">
        <v>0.000846600697552519</v>
      </c>
      <c r="AZ12" s="16" t="n">
        <v>0</v>
      </c>
      <c r="BA12" s="16" t="n">
        <v>0.133856713000697</v>
      </c>
      <c r="BB12" s="16" t="n">
        <v>0.354475878618348</v>
      </c>
      <c r="BC12" s="16" t="n">
        <v>0.12327085743717</v>
      </c>
    </row>
    <row r="13">
      <c r="B13" s="17" t="s">
        <v>129</v>
      </c>
      <c r="C13" s="16" t="n">
        <v>0.383681749877654</v>
      </c>
      <c r="D13" s="16" t="n">
        <v>0.147565029497212</v>
      </c>
      <c r="E13" s="16" t="n">
        <v>0.195433842102476</v>
      </c>
      <c r="F13" s="16" t="n">
        <v>0.452733214054721</v>
      </c>
      <c r="G13" s="16"/>
      <c r="H13" s="16" t="n">
        <v>0.00602333299411094</v>
      </c>
      <c r="I13" s="16" t="n">
        <v>0.45819232518113</v>
      </c>
      <c r="J13" s="16"/>
      <c r="K13" s="16" t="n">
        <v>0.33773351188325</v>
      </c>
      <c r="L13" s="16"/>
      <c r="M13" s="16" t="n">
        <v>0.417222903195469</v>
      </c>
      <c r="N13" s="16" t="n">
        <v>0.126998169690755</v>
      </c>
      <c r="O13" s="16" t="n">
        <v>0.0772407843391387</v>
      </c>
      <c r="P13" s="16" t="n">
        <v>0.0854867933462809</v>
      </c>
      <c r="Q13" s="16"/>
      <c r="R13" s="16" t="n">
        <v>0.111549051898869</v>
      </c>
      <c r="S13" s="16" t="n">
        <v>0.41764205025633</v>
      </c>
      <c r="T13" s="16" t="n">
        <v>0.359156934142532</v>
      </c>
      <c r="U13" s="16" t="n">
        <v>0.108113245703225</v>
      </c>
      <c r="V13" s="16" t="n">
        <v>0.486278220632957</v>
      </c>
      <c r="W13" s="16"/>
      <c r="X13" s="16" t="n">
        <v>0.428209417354251</v>
      </c>
      <c r="Y13" s="16" t="n">
        <v>0.457926294011135</v>
      </c>
      <c r="Z13" s="16" t="n">
        <v>0.0893084254519199</v>
      </c>
      <c r="AA13" s="16" t="n">
        <v>0.512974664755129</v>
      </c>
      <c r="AB13" s="16" t="n">
        <v>0.0895316051873574</v>
      </c>
      <c r="AC13" s="16" t="n">
        <v>0.0028789860952094</v>
      </c>
      <c r="AD13" s="16" t="n">
        <v>0.0647087831949171</v>
      </c>
      <c r="AE13" s="16"/>
      <c r="AF13" s="16" t="n">
        <v>0.167233557414938</v>
      </c>
      <c r="AG13" s="16" t="n">
        <v>0.00474084606398785</v>
      </c>
      <c r="AH13" s="16" t="n">
        <v>0.28560705345306</v>
      </c>
      <c r="AI13" s="16" t="n">
        <v>0.334318763110271</v>
      </c>
      <c r="AJ13" s="16" t="n">
        <v>0.348138124528357</v>
      </c>
      <c r="AK13" s="16" t="n">
        <v>0.513159164542134</v>
      </c>
      <c r="AL13" s="16" t="n">
        <v>0.32651303377608</v>
      </c>
      <c r="AM13" s="16" t="n">
        <v>0.184935170080059</v>
      </c>
      <c r="AN13" s="16" t="n">
        <v>0.529124551151675</v>
      </c>
      <c r="AO13" s="16" t="n">
        <v>0.269931986096677</v>
      </c>
      <c r="AP13" s="16" t="n">
        <v>0.54842312789096</v>
      </c>
      <c r="AQ13" s="16"/>
      <c r="AR13" s="16" t="n">
        <v>0.45662120129953</v>
      </c>
      <c r="AS13" s="16" t="n">
        <v>0.570180684116249</v>
      </c>
      <c r="AT13" s="16" t="n">
        <v>0.316079077201484</v>
      </c>
      <c r="AU13" s="16" t="n">
        <v>0.533181082849463</v>
      </c>
      <c r="AV13" s="16" t="n">
        <v>0.579623894807215</v>
      </c>
      <c r="AW13" s="16" t="n">
        <v>0.357723567184329</v>
      </c>
      <c r="AX13" s="16" t="n">
        <v>0.478242490858767</v>
      </c>
      <c r="AY13" s="16" t="n">
        <v>0.538196099713399</v>
      </c>
      <c r="AZ13" s="16" t="n">
        <v>0.106579836580882</v>
      </c>
      <c r="BA13" s="16" t="n">
        <v>0.35816008097134</v>
      </c>
      <c r="BB13" s="16" t="n">
        <v>0.376293724827207</v>
      </c>
      <c r="BC13" s="16" t="n">
        <v>0.13148299801269</v>
      </c>
    </row>
    <row r="14">
      <c r="B14" s="17" t="s">
        <v>94</v>
      </c>
      <c r="C14" s="16" t="n">
        <v>0.0722380288516817</v>
      </c>
      <c r="D14" s="16" t="n">
        <v>0.01182719034891</v>
      </c>
      <c r="E14" s="16" t="n">
        <v>0.00216958088688525</v>
      </c>
      <c r="F14" s="16" t="n">
        <v>0.0945121540272656</v>
      </c>
      <c r="G14" s="16"/>
      <c r="H14" s="16" t="n">
        <v>0.0053417658284068</v>
      </c>
      <c r="I14" s="16" t="n">
        <v>0.0658727410517911</v>
      </c>
      <c r="J14" s="16"/>
      <c r="K14" s="16" t="n">
        <v>0.0863295440227058</v>
      </c>
      <c r="L14" s="16"/>
      <c r="M14" s="16" t="n">
        <v>0.0789665763573721</v>
      </c>
      <c r="N14" s="16" t="n">
        <v>0.01234612025886</v>
      </c>
      <c r="O14" s="16" t="n">
        <v>0.036796942800226</v>
      </c>
      <c r="P14" s="16" t="n">
        <v>0.00649977724767574</v>
      </c>
      <c r="Q14" s="16"/>
      <c r="R14" s="16" t="n">
        <v>0</v>
      </c>
      <c r="S14" s="16" t="n">
        <v>0</v>
      </c>
      <c r="T14" s="16" t="n">
        <v>0.0662161909784556</v>
      </c>
      <c r="U14" s="16" t="n">
        <v>0.0898767263527832</v>
      </c>
      <c r="V14" s="16" t="n">
        <v>0.0888970310637435</v>
      </c>
      <c r="W14" s="16"/>
      <c r="X14" s="16" t="n">
        <v>0.0728307768924338</v>
      </c>
      <c r="Y14" s="16" t="n">
        <v>0.0607129044117088</v>
      </c>
      <c r="Z14" s="16" t="n">
        <v>0.129014497213895</v>
      </c>
      <c r="AA14" s="16" t="n">
        <v>0</v>
      </c>
      <c r="AB14" s="16" t="n">
        <v>0.156829135183737</v>
      </c>
      <c r="AC14" s="16" t="n">
        <v>0.00248734378623987</v>
      </c>
      <c r="AD14" s="16" t="n">
        <v>0.0108818776261806</v>
      </c>
      <c r="AE14" s="16"/>
      <c r="AF14" s="16" t="n">
        <v>0.605301939779391</v>
      </c>
      <c r="AG14" s="16" t="n">
        <v>0</v>
      </c>
      <c r="AH14" s="16" t="n">
        <v>0.00236090808314116</v>
      </c>
      <c r="AI14" s="16" t="n">
        <v>0.00371842125558444</v>
      </c>
      <c r="AJ14" s="16" t="n">
        <v>0.147639606910593</v>
      </c>
      <c r="AK14" s="16" t="n">
        <v>0.0284541900006443</v>
      </c>
      <c r="AL14" s="16" t="n">
        <v>0.00326742746727698</v>
      </c>
      <c r="AM14" s="16" t="n">
        <v>0.255881433907857</v>
      </c>
      <c r="AN14" s="16" t="n">
        <v>0.00998449616721629</v>
      </c>
      <c r="AO14" s="16" t="n">
        <v>0</v>
      </c>
      <c r="AP14" s="16" t="n">
        <v>0.121061912894976</v>
      </c>
      <c r="AQ14" s="16"/>
      <c r="AR14" s="16" t="n">
        <v>0.00291098318958258</v>
      </c>
      <c r="AS14" s="16" t="n">
        <v>0.0522019858237698</v>
      </c>
      <c r="AT14" s="16" t="n">
        <v>0.0532733769341963</v>
      </c>
      <c r="AU14" s="16" t="n">
        <v>0.149390848572532</v>
      </c>
      <c r="AV14" s="16" t="n">
        <v>0</v>
      </c>
      <c r="AW14" s="16" t="n">
        <v>0.169868019310547</v>
      </c>
      <c r="AX14" s="16" t="n">
        <v>0</v>
      </c>
      <c r="AY14" s="16" t="n">
        <v>0</v>
      </c>
      <c r="AZ14" s="16" t="n">
        <v>0.0858474527232971</v>
      </c>
      <c r="BA14" s="16" t="n">
        <v>0.00261557748219675</v>
      </c>
      <c r="BB14" s="16" t="n">
        <v>0.00228364464878194</v>
      </c>
      <c r="BC14" s="16" t="n">
        <v>0.219978967520963</v>
      </c>
    </row>
    <row r="15">
      <c r="B15" s="17" t="s">
        <v>130</v>
      </c>
      <c r="C15" s="23" t="n">
        <v>0.247621584419302</v>
      </c>
      <c r="D15" s="23" t="n">
        <v>0.420923036082358</v>
      </c>
      <c r="E15" s="23" t="n">
        <v>0.502669900009432</v>
      </c>
      <c r="F15" s="23" t="n">
        <v>0.172356993874051</v>
      </c>
      <c r="G15" s="23"/>
      <c r="H15" s="23" t="n">
        <v>0.480172224416118</v>
      </c>
      <c r="I15" s="23" t="n">
        <v>0.189109692063489</v>
      </c>
      <c r="J15" s="23"/>
      <c r="K15" s="23" t="n">
        <v>0.26610987496037</v>
      </c>
      <c r="L15" s="23"/>
      <c r="M15" s="23" t="n">
        <v>0.219791570342843</v>
      </c>
      <c r="N15" s="23" t="n">
        <v>0.441981059072425</v>
      </c>
      <c r="O15" s="23" t="n">
        <v>0.529145398791051</v>
      </c>
      <c r="P15" s="23" t="n">
        <v>0.695115511983243</v>
      </c>
      <c r="Q15" s="23"/>
      <c r="R15" s="23" t="n">
        <v>0.627220774479501</v>
      </c>
      <c r="S15" s="23" t="n">
        <v>0.260371566908385</v>
      </c>
      <c r="T15" s="23" t="n">
        <v>0.361032038749013</v>
      </c>
      <c r="U15" s="23" t="n">
        <v>0.276907810988631</v>
      </c>
      <c r="V15" s="23" t="n">
        <v>0.171277476958173</v>
      </c>
      <c r="W15" s="23"/>
      <c r="X15" s="23" t="n">
        <v>0.250618018826081</v>
      </c>
      <c r="Y15" s="23" t="n">
        <v>0.125980025346507</v>
      </c>
      <c r="Z15" s="23" t="n">
        <v>0.456602530165939</v>
      </c>
      <c r="AA15" s="23" t="n">
        <v>0.192929558462535</v>
      </c>
      <c r="AB15" s="23" t="n">
        <v>0.401227000426551</v>
      </c>
      <c r="AC15" s="23" t="n">
        <v>0.551873285533478</v>
      </c>
      <c r="AD15" s="23" t="n">
        <v>0.799806631214743</v>
      </c>
      <c r="AE15" s="23"/>
      <c r="AF15" s="23" t="n">
        <v>0.00775846456415344</v>
      </c>
      <c r="AG15" s="23" t="n">
        <v>0.0686672410580495</v>
      </c>
      <c r="AH15" s="23" t="n">
        <v>0.22601953393462</v>
      </c>
      <c r="AI15" s="23" t="n">
        <v>0.318055945923554</v>
      </c>
      <c r="AJ15" s="23" t="n">
        <v>0.355101358130501</v>
      </c>
      <c r="AK15" s="23" t="n">
        <v>0.19928396763498</v>
      </c>
      <c r="AL15" s="23" t="n">
        <v>0.370660960437081</v>
      </c>
      <c r="AM15" s="23" t="n">
        <v>0.251392750996593</v>
      </c>
      <c r="AN15" s="23" t="n">
        <v>0.33764581441026</v>
      </c>
      <c r="AO15" s="23" t="n">
        <v>0.291810696083121</v>
      </c>
      <c r="AP15" s="23" t="n">
        <v>0.0631342832886222</v>
      </c>
      <c r="AQ15" s="23"/>
      <c r="AR15" s="23" t="n">
        <v>0.238803918402517</v>
      </c>
      <c r="AS15" s="23" t="n">
        <v>0.156229818451334</v>
      </c>
      <c r="AT15" s="23" t="n">
        <v>0.302639258105707</v>
      </c>
      <c r="AU15" s="23" t="n">
        <v>0.0312847574267299</v>
      </c>
      <c r="AV15" s="23" t="n">
        <v>0.227168140257046</v>
      </c>
      <c r="AW15" s="23" t="n">
        <v>0.305283565281986</v>
      </c>
      <c r="AX15" s="23" t="n">
        <v>0.462281107334724</v>
      </c>
      <c r="AY15" s="23" t="n">
        <v>0.187522939368989</v>
      </c>
      <c r="AZ15" s="23" t="n">
        <v>0.711359066043731</v>
      </c>
      <c r="BA15" s="23" t="n">
        <v>0.138999749547218</v>
      </c>
      <c r="BB15" s="23" t="n">
        <v>0.0607292255899992</v>
      </c>
      <c r="BC15" s="23" t="n">
        <v>0.155454604717667</v>
      </c>
    </row>
    <row r="16">
      <c r="B16" s="17" t="s">
        <v>131</v>
      </c>
      <c r="C16" s="23" t="n">
        <v>0.510174629185933</v>
      </c>
      <c r="D16" s="23" t="n">
        <v>0.196686578103917</v>
      </c>
      <c r="E16" s="23" t="n">
        <v>0.405872400976734</v>
      </c>
      <c r="F16" s="23" t="n">
        <v>0.571222860643417</v>
      </c>
      <c r="G16" s="23"/>
      <c r="H16" s="23" t="n">
        <v>0.165351010158328</v>
      </c>
      <c r="I16" s="23" t="n">
        <v>0.581595499060559</v>
      </c>
      <c r="J16" s="23"/>
      <c r="K16" s="23" t="n">
        <v>0.437135283321992</v>
      </c>
      <c r="L16" s="23"/>
      <c r="M16" s="23" t="n">
        <v>0.541609376172692</v>
      </c>
      <c r="N16" s="23" t="n">
        <v>0.29783304567955</v>
      </c>
      <c r="O16" s="23" t="n">
        <v>0.1502409632322</v>
      </c>
      <c r="P16" s="23" t="n">
        <v>0.147430761579225</v>
      </c>
      <c r="Q16" s="23"/>
      <c r="R16" s="23" t="n">
        <v>0.156680761869431</v>
      </c>
      <c r="S16" s="23" t="n">
        <v>0.563310268428284</v>
      </c>
      <c r="T16" s="23" t="n">
        <v>0.430000392524304</v>
      </c>
      <c r="U16" s="23" t="n">
        <v>0.338888275184773</v>
      </c>
      <c r="V16" s="23" t="n">
        <v>0.601264303571283</v>
      </c>
      <c r="W16" s="23"/>
      <c r="X16" s="23" t="n">
        <v>0.524700304977046</v>
      </c>
      <c r="Y16" s="23" t="n">
        <v>0.626339916740565</v>
      </c>
      <c r="Z16" s="23" t="n">
        <v>0.222175515312338</v>
      </c>
      <c r="AA16" s="23" t="n">
        <v>0.679255503890309</v>
      </c>
      <c r="AB16" s="23" t="n">
        <v>0.167919339400921</v>
      </c>
      <c r="AC16" s="23" t="n">
        <v>0.187212584171168</v>
      </c>
      <c r="AD16" s="23" t="n">
        <v>0.0812746065097982</v>
      </c>
      <c r="AE16" s="23"/>
      <c r="AF16" s="23" t="n">
        <v>0.191508450005726</v>
      </c>
      <c r="AG16" s="23" t="n">
        <v>0.0763088856617068</v>
      </c>
      <c r="AH16" s="23" t="n">
        <v>0.55452149196104</v>
      </c>
      <c r="AI16" s="23" t="n">
        <v>0.529160650154961</v>
      </c>
      <c r="AJ16" s="23" t="n">
        <v>0.408244841499422</v>
      </c>
      <c r="AK16" s="23" t="n">
        <v>0.609847807297109</v>
      </c>
      <c r="AL16" s="23" t="n">
        <v>0.513203714230702</v>
      </c>
      <c r="AM16" s="23" t="n">
        <v>0.242177572259746</v>
      </c>
      <c r="AN16" s="23" t="n">
        <v>0.529686294952876</v>
      </c>
      <c r="AO16" s="23" t="n">
        <v>0.586897908108968</v>
      </c>
      <c r="AP16" s="23" t="n">
        <v>0.54842312789096</v>
      </c>
      <c r="AQ16" s="23"/>
      <c r="AR16" s="23" t="n">
        <v>0.660494102069436</v>
      </c>
      <c r="AS16" s="23" t="n">
        <v>0.622529206449626</v>
      </c>
      <c r="AT16" s="23" t="n">
        <v>0.453377823604605</v>
      </c>
      <c r="AU16" s="23" t="n">
        <v>0.533181082849463</v>
      </c>
      <c r="AV16" s="23" t="n">
        <v>0.772831859742954</v>
      </c>
      <c r="AW16" s="23" t="n">
        <v>0.418611519007484</v>
      </c>
      <c r="AX16" s="23" t="n">
        <v>0.497072764049455</v>
      </c>
      <c r="AY16" s="23" t="n">
        <v>0.539042700410952</v>
      </c>
      <c r="AZ16" s="23" t="n">
        <v>0.106579836580882</v>
      </c>
      <c r="BA16" s="23" t="n">
        <v>0.492016793972037</v>
      </c>
      <c r="BB16" s="23" t="n">
        <v>0.730769603445554</v>
      </c>
      <c r="BC16" s="23" t="n">
        <v>0.25475385544986</v>
      </c>
    </row>
    <row r="17">
      <c r="B17" s="17" t="s">
        <v>132</v>
      </c>
      <c r="C17" s="24" t="n">
        <v>-0.262553044766632</v>
      </c>
      <c r="D17" s="24" t="n">
        <v>0.224236457978441</v>
      </c>
      <c r="E17" s="24" t="n">
        <v>0.0967974990326984</v>
      </c>
      <c r="F17" s="24" t="n">
        <v>-0.398865866769367</v>
      </c>
      <c r="G17" s="24"/>
      <c r="H17" s="24" t="n">
        <v>0.31482121425779</v>
      </c>
      <c r="I17" s="24" t="n">
        <v>-0.39248580699707</v>
      </c>
      <c r="J17" s="24"/>
      <c r="K17" s="24" t="n">
        <v>-0.171025408361622</v>
      </c>
      <c r="L17" s="24"/>
      <c r="M17" s="24" t="n">
        <v>-0.321817805829848</v>
      </c>
      <c r="N17" s="24" t="n">
        <v>0.144148013392875</v>
      </c>
      <c r="O17" s="24" t="n">
        <v>0.378904435558851</v>
      </c>
      <c r="P17" s="24" t="n">
        <v>0.547684750404019</v>
      </c>
      <c r="Q17" s="24"/>
      <c r="R17" s="24" t="n">
        <v>0.47054001261007</v>
      </c>
      <c r="S17" s="24" t="n">
        <v>-0.302938701519899</v>
      </c>
      <c r="T17" s="24" t="n">
        <v>-0.0689683537752913</v>
      </c>
      <c r="U17" s="24" t="n">
        <v>-0.0619804641961418</v>
      </c>
      <c r="V17" s="24" t="n">
        <v>-0.42998682661311</v>
      </c>
      <c r="W17" s="24"/>
      <c r="X17" s="24" t="n">
        <v>-0.274082286150966</v>
      </c>
      <c r="Y17" s="24" t="n">
        <v>-0.500359891394057</v>
      </c>
      <c r="Z17" s="24" t="n">
        <v>0.234427014853601</v>
      </c>
      <c r="AA17" s="24" t="n">
        <v>-0.486325945427774</v>
      </c>
      <c r="AB17" s="24" t="n">
        <v>0.23330766102563</v>
      </c>
      <c r="AC17" s="24" t="n">
        <v>0.36466070136231</v>
      </c>
      <c r="AD17" s="24" t="n">
        <v>0.718532024704945</v>
      </c>
      <c r="AE17" s="24"/>
      <c r="AF17" s="24" t="n">
        <v>-0.183749985441573</v>
      </c>
      <c r="AG17" s="24" t="n">
        <v>-0.00764164460365731</v>
      </c>
      <c r="AH17" s="24" t="n">
        <v>-0.32850195802642</v>
      </c>
      <c r="AI17" s="24" t="n">
        <v>-0.211104704231407</v>
      </c>
      <c r="AJ17" s="24" t="n">
        <v>-0.0531434833689203</v>
      </c>
      <c r="AK17" s="24" t="n">
        <v>-0.41056383966213</v>
      </c>
      <c r="AL17" s="24" t="n">
        <v>-0.142542753793621</v>
      </c>
      <c r="AM17" s="24" t="n">
        <v>0.00921517873684677</v>
      </c>
      <c r="AN17" s="24" t="n">
        <v>-0.192040480542616</v>
      </c>
      <c r="AO17" s="24" t="n">
        <v>-0.295087212025847</v>
      </c>
      <c r="AP17" s="24" t="n">
        <v>-0.485288844602338</v>
      </c>
      <c r="AQ17" s="24"/>
      <c r="AR17" s="24" t="n">
        <v>-0.421690183666919</v>
      </c>
      <c r="AS17" s="24" t="n">
        <v>-0.466299387998292</v>
      </c>
      <c r="AT17" s="24" t="n">
        <v>-0.150738565498897</v>
      </c>
      <c r="AU17" s="24" t="n">
        <v>-0.501896325422733</v>
      </c>
      <c r="AV17" s="24" t="n">
        <v>-0.545663719485907</v>
      </c>
      <c r="AW17" s="24" t="n">
        <v>-0.113327953725499</v>
      </c>
      <c r="AX17" s="24" t="n">
        <v>-0.0347916567147309</v>
      </c>
      <c r="AY17" s="24" t="n">
        <v>-0.351519761041962</v>
      </c>
      <c r="AZ17" s="24" t="n">
        <v>0.604779229462849</v>
      </c>
      <c r="BA17" s="24" t="n">
        <v>-0.35301704442482</v>
      </c>
      <c r="BB17" s="24" t="n">
        <v>-0.670040377855555</v>
      </c>
      <c r="BC17" s="24" t="n">
        <v>-0.0992992507321925</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139</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0.087211254025545</v>
      </c>
      <c r="D9" s="16" t="n">
        <v>0.0327504892511922</v>
      </c>
      <c r="E9" s="16" t="n">
        <v>0.0872414991108827</v>
      </c>
      <c r="F9" s="16" t="n">
        <v>0.0939993966036394</v>
      </c>
      <c r="G9" s="16"/>
      <c r="H9" s="16" t="n">
        <v>0.199616568216611</v>
      </c>
      <c r="I9" s="16" t="n">
        <v>0.09975234167706</v>
      </c>
      <c r="J9" s="16"/>
      <c r="K9" s="16" t="n">
        <v>0.0973690040150447</v>
      </c>
      <c r="L9" s="16"/>
      <c r="M9" s="16" t="n">
        <v>0.0729610997106173</v>
      </c>
      <c r="N9" s="16" t="n">
        <v>0.165319318903506</v>
      </c>
      <c r="O9" s="16" t="n">
        <v>0.290095716381085</v>
      </c>
      <c r="P9" s="16" t="n">
        <v>0.354694308998347</v>
      </c>
      <c r="Q9" s="16"/>
      <c r="R9" s="16" t="n">
        <v>0.004293636084121</v>
      </c>
      <c r="S9" s="16" t="n">
        <v>0.266860697897445</v>
      </c>
      <c r="T9" s="16" t="n">
        <v>0.0341242745537357</v>
      </c>
      <c r="U9" s="16" t="n">
        <v>0.0749357108923674</v>
      </c>
      <c r="V9" s="16" t="n">
        <v>0.0755657814751269</v>
      </c>
      <c r="W9" s="16"/>
      <c r="X9" s="16" t="n">
        <v>0.0371054570778967</v>
      </c>
      <c r="Y9" s="16" t="n">
        <v>0.0589229668689391</v>
      </c>
      <c r="Z9" s="16" t="n">
        <v>0.0443573919259429</v>
      </c>
      <c r="AA9" s="16" t="n">
        <v>0.270212933909081</v>
      </c>
      <c r="AB9" s="16" t="n">
        <v>0.205201316149778</v>
      </c>
      <c r="AC9" s="16" t="n">
        <v>0.464020136673093</v>
      </c>
      <c r="AD9" s="16" t="n">
        <v>0.147730238556197</v>
      </c>
      <c r="AE9" s="16"/>
      <c r="AF9" s="16" t="n">
        <v>0.201622610131904</v>
      </c>
      <c r="AG9" s="16" t="n">
        <v>0.0555875135514417</v>
      </c>
      <c r="AH9" s="16" t="n">
        <v>0.0180848919085891</v>
      </c>
      <c r="AI9" s="16" t="n">
        <v>0.201030206429626</v>
      </c>
      <c r="AJ9" s="16" t="n">
        <v>0.104554251331389</v>
      </c>
      <c r="AK9" s="16" t="n">
        <v>0.0216175096106894</v>
      </c>
      <c r="AL9" s="16" t="n">
        <v>0.047190047657264</v>
      </c>
      <c r="AM9" s="16" t="n">
        <v>0.211751855447444</v>
      </c>
      <c r="AN9" s="16" t="n">
        <v>0.191080225191426</v>
      </c>
      <c r="AO9" s="16" t="n">
        <v>0.113434455017524</v>
      </c>
      <c r="AP9" s="16" t="n">
        <v>0</v>
      </c>
      <c r="AQ9" s="16"/>
      <c r="AR9" s="16" t="n">
        <v>0.0800593149059255</v>
      </c>
      <c r="AS9" s="16" t="n">
        <v>0.0558261492017107</v>
      </c>
      <c r="AT9" s="16" t="n">
        <v>0.100072644936842</v>
      </c>
      <c r="AU9" s="16" t="n">
        <v>0.0191334137734788</v>
      </c>
      <c r="AV9" s="16" t="n">
        <v>0.00561895340448159</v>
      </c>
      <c r="AW9" s="16" t="n">
        <v>0.104969247311813</v>
      </c>
      <c r="AX9" s="16" t="n">
        <v>0.15986658663194</v>
      </c>
      <c r="AY9" s="16" t="n">
        <v>0.0021165017438813</v>
      </c>
      <c r="AZ9" s="16" t="n">
        <v>0.356252653707497</v>
      </c>
      <c r="BA9" s="16" t="n">
        <v>0.115489392628754</v>
      </c>
      <c r="BB9" s="16" t="n">
        <v>0.0329590642950671</v>
      </c>
      <c r="BC9" s="16" t="n">
        <v>0.00458289682241934</v>
      </c>
    </row>
    <row r="10">
      <c r="B10" s="17" t="s">
        <v>126</v>
      </c>
      <c r="C10" s="16" t="n">
        <v>0.176544434237037</v>
      </c>
      <c r="D10" s="16" t="n">
        <v>0.28551638123776</v>
      </c>
      <c r="E10" s="16" t="n">
        <v>0.434851240329927</v>
      </c>
      <c r="F10" s="16" t="n">
        <v>0.108620218994332</v>
      </c>
      <c r="G10" s="16"/>
      <c r="H10" s="16" t="n">
        <v>0.417195834669407</v>
      </c>
      <c r="I10" s="16" t="n">
        <v>0.157021688134715</v>
      </c>
      <c r="J10" s="16"/>
      <c r="K10" s="16" t="n">
        <v>0.194538894200294</v>
      </c>
      <c r="L10" s="16"/>
      <c r="M10" s="16" t="n">
        <v>0.155171953837601</v>
      </c>
      <c r="N10" s="16" t="n">
        <v>0.350526944757262</v>
      </c>
      <c r="O10" s="16" t="n">
        <v>0.331990982186025</v>
      </c>
      <c r="P10" s="16" t="n">
        <v>0.426523861610455</v>
      </c>
      <c r="Q10" s="16"/>
      <c r="R10" s="16" t="n">
        <v>0.327647515549937</v>
      </c>
      <c r="S10" s="16" t="n">
        <v>0.0768263621464383</v>
      </c>
      <c r="T10" s="16" t="n">
        <v>0.366093689330192</v>
      </c>
      <c r="U10" s="16" t="n">
        <v>0.257700688816628</v>
      </c>
      <c r="V10" s="16" t="n">
        <v>0.0994110603869605</v>
      </c>
      <c r="W10" s="16"/>
      <c r="X10" s="16" t="n">
        <v>0.119862404688448</v>
      </c>
      <c r="Y10" s="16" t="n">
        <v>0.175414165475125</v>
      </c>
      <c r="Z10" s="16" t="n">
        <v>0.155356389232318</v>
      </c>
      <c r="AA10" s="16" t="n">
        <v>0.401909006026007</v>
      </c>
      <c r="AB10" s="16" t="n">
        <v>0.181234425626319</v>
      </c>
      <c r="AC10" s="16" t="n">
        <v>0.122173454428722</v>
      </c>
      <c r="AD10" s="16" t="n">
        <v>0.682061860078392</v>
      </c>
      <c r="AE10" s="16"/>
      <c r="AF10" s="16" t="n">
        <v>0.00177326358881552</v>
      </c>
      <c r="AG10" s="16" t="n">
        <v>0.0461376540812857</v>
      </c>
      <c r="AH10" s="16" t="n">
        <v>0.37539990868671</v>
      </c>
      <c r="AI10" s="16" t="n">
        <v>0.0798403575165102</v>
      </c>
      <c r="AJ10" s="16" t="n">
        <v>0.234904550483275</v>
      </c>
      <c r="AK10" s="16" t="n">
        <v>0.121547686495375</v>
      </c>
      <c r="AL10" s="16" t="n">
        <v>0.384290645306714</v>
      </c>
      <c r="AM10" s="16" t="n">
        <v>0.115927340900215</v>
      </c>
      <c r="AN10" s="16" t="n">
        <v>0.0495504514908964</v>
      </c>
      <c r="AO10" s="16" t="n">
        <v>0.18268432561968</v>
      </c>
      <c r="AP10" s="16" t="n">
        <v>0.0631342832886222</v>
      </c>
      <c r="AQ10" s="16"/>
      <c r="AR10" s="16" t="n">
        <v>0.156002112652043</v>
      </c>
      <c r="AS10" s="16" t="n">
        <v>0.159584560619213</v>
      </c>
      <c r="AT10" s="16" t="n">
        <v>0.1671385135063</v>
      </c>
      <c r="AU10" s="16" t="n">
        <v>0.15850435631247</v>
      </c>
      <c r="AV10" s="16" t="n">
        <v>0.414757151788303</v>
      </c>
      <c r="AW10" s="16" t="n">
        <v>0.207757181455787</v>
      </c>
      <c r="AX10" s="16" t="n">
        <v>0.191077820266652</v>
      </c>
      <c r="AY10" s="16" t="n">
        <v>0.0525506140918632</v>
      </c>
      <c r="AZ10" s="16" t="n">
        <v>0.193507616915581</v>
      </c>
      <c r="BA10" s="16" t="n">
        <v>0.140171064706944</v>
      </c>
      <c r="BB10" s="16" t="n">
        <v>0.120108503927186</v>
      </c>
      <c r="BC10" s="16" t="n">
        <v>0.265874572881765</v>
      </c>
    </row>
    <row r="11">
      <c r="B11" s="17" t="s">
        <v>127</v>
      </c>
      <c r="C11" s="16" t="n">
        <v>0.240929638006024</v>
      </c>
      <c r="D11" s="16" t="n">
        <v>0.335498634184806</v>
      </c>
      <c r="E11" s="16" t="n">
        <v>0.291685427029909</v>
      </c>
      <c r="F11" s="16" t="n">
        <v>0.218455929536256</v>
      </c>
      <c r="G11" s="16"/>
      <c r="H11" s="16" t="n">
        <v>0.286543866614595</v>
      </c>
      <c r="I11" s="16" t="n">
        <v>0.20758047613918</v>
      </c>
      <c r="J11" s="16"/>
      <c r="K11" s="16" t="n">
        <v>0.240652516348817</v>
      </c>
      <c r="L11" s="16"/>
      <c r="M11" s="16" t="n">
        <v>0.248929478107856</v>
      </c>
      <c r="N11" s="16" t="n">
        <v>0.172225323883002</v>
      </c>
      <c r="O11" s="16" t="n">
        <v>0.196332508702613</v>
      </c>
      <c r="P11" s="16" t="n">
        <v>0.127419716185725</v>
      </c>
      <c r="Q11" s="16"/>
      <c r="R11" s="16" t="n">
        <v>0.26123017362163</v>
      </c>
      <c r="S11" s="16" t="n">
        <v>0.149493457063481</v>
      </c>
      <c r="T11" s="16" t="n">
        <v>0.195898791833966</v>
      </c>
      <c r="U11" s="16" t="n">
        <v>0.324187415774082</v>
      </c>
      <c r="V11" s="16" t="n">
        <v>0.251497528185023</v>
      </c>
      <c r="W11" s="16"/>
      <c r="X11" s="16" t="n">
        <v>0.242934186076758</v>
      </c>
      <c r="Y11" s="16" t="n">
        <v>0.154736563553787</v>
      </c>
      <c r="Z11" s="16" t="n">
        <v>0.470589871419975</v>
      </c>
      <c r="AA11" s="16" t="n">
        <v>0.147764272804501</v>
      </c>
      <c r="AB11" s="16" t="n">
        <v>0.410478372380934</v>
      </c>
      <c r="AC11" s="16" t="n">
        <v>0.391288248594709</v>
      </c>
      <c r="AD11" s="16" t="n">
        <v>0.100215760293696</v>
      </c>
      <c r="AE11" s="16"/>
      <c r="AF11" s="16" t="n">
        <v>0.0475224185442743</v>
      </c>
      <c r="AG11" s="16" t="n">
        <v>0.0142662653035639</v>
      </c>
      <c r="AH11" s="16" t="n">
        <v>0.227922750862165</v>
      </c>
      <c r="AI11" s="16" t="n">
        <v>0.466253302625151</v>
      </c>
      <c r="AJ11" s="16" t="n">
        <v>0.244845452233375</v>
      </c>
      <c r="AK11" s="16" t="n">
        <v>0.235002640220042</v>
      </c>
      <c r="AL11" s="16" t="n">
        <v>0.172668948446622</v>
      </c>
      <c r="AM11" s="16" t="n">
        <v>0.338810300971081</v>
      </c>
      <c r="AN11" s="16" t="n">
        <v>0.366422734745068</v>
      </c>
      <c r="AO11" s="16" t="n">
        <v>0.242832295925158</v>
      </c>
      <c r="AP11" s="16" t="n">
        <v>0.121061912894976</v>
      </c>
      <c r="AQ11" s="16"/>
      <c r="AR11" s="16" t="n">
        <v>0.354503926995721</v>
      </c>
      <c r="AS11" s="16" t="n">
        <v>0.203013440399423</v>
      </c>
      <c r="AT11" s="16" t="n">
        <v>0.222740323691922</v>
      </c>
      <c r="AU11" s="16" t="n">
        <v>0.139790298492056</v>
      </c>
      <c r="AV11" s="16" t="n">
        <v>0</v>
      </c>
      <c r="AW11" s="16" t="n">
        <v>0.229654532328748</v>
      </c>
      <c r="AX11" s="16" t="n">
        <v>0.0371823981036022</v>
      </c>
      <c r="AY11" s="16" t="n">
        <v>0.00348970966580717</v>
      </c>
      <c r="AZ11" s="16" t="n">
        <v>0.171964987349445</v>
      </c>
      <c r="BA11" s="16" t="n">
        <v>0.26843555716263</v>
      </c>
      <c r="BB11" s="16" t="n">
        <v>0.179487782264372</v>
      </c>
      <c r="BC11" s="16" t="n">
        <v>0.59229823044549</v>
      </c>
    </row>
    <row r="12">
      <c r="B12" s="17" t="s">
        <v>128</v>
      </c>
      <c r="C12" s="16" t="n">
        <v>0.0980548760849931</v>
      </c>
      <c r="D12" s="16" t="n">
        <v>0.158053985309863</v>
      </c>
      <c r="E12" s="16" t="n">
        <v>0.0913258245454636</v>
      </c>
      <c r="F12" s="16" t="n">
        <v>0.0919847122242188</v>
      </c>
      <c r="G12" s="16"/>
      <c r="H12" s="16" t="n">
        <v>0.0148032426783526</v>
      </c>
      <c r="I12" s="16" t="n">
        <v>0.0844103588572613</v>
      </c>
      <c r="J12" s="16"/>
      <c r="K12" s="16" t="n">
        <v>0.0953578479605348</v>
      </c>
      <c r="L12" s="16"/>
      <c r="M12" s="16" t="n">
        <v>0.0961317050721404</v>
      </c>
      <c r="N12" s="16" t="n">
        <v>0.126388259867572</v>
      </c>
      <c r="O12" s="16" t="n">
        <v>0.0875576754290863</v>
      </c>
      <c r="P12" s="16" t="n">
        <v>0.0257801822211837</v>
      </c>
      <c r="Q12" s="16"/>
      <c r="R12" s="16" t="n">
        <v>0</v>
      </c>
      <c r="S12" s="16" t="n">
        <v>0.111064762183381</v>
      </c>
      <c r="T12" s="16" t="n">
        <v>0.153991446272178</v>
      </c>
      <c r="U12" s="16" t="n">
        <v>0.129851320006487</v>
      </c>
      <c r="V12" s="16" t="n">
        <v>0.065513167174295</v>
      </c>
      <c r="W12" s="16"/>
      <c r="X12" s="16" t="n">
        <v>0.116178506869389</v>
      </c>
      <c r="Y12" s="16" t="n">
        <v>0.121873677561636</v>
      </c>
      <c r="Z12" s="16" t="n">
        <v>0.12341607895069</v>
      </c>
      <c r="AA12" s="16" t="n">
        <v>0.0621915122225849</v>
      </c>
      <c r="AB12" s="16" t="n">
        <v>0.0641932231587807</v>
      </c>
      <c r="AC12" s="16" t="n">
        <v>0.0225181603034751</v>
      </c>
      <c r="AD12" s="16" t="n">
        <v>0.0236207168193688</v>
      </c>
      <c r="AE12" s="16"/>
      <c r="AF12" s="16" t="n">
        <v>0</v>
      </c>
      <c r="AG12" s="16" t="n">
        <v>0.791522286959653</v>
      </c>
      <c r="AH12" s="16" t="n">
        <v>0.128222437460572</v>
      </c>
      <c r="AI12" s="16" t="n">
        <v>0.00774134183970492</v>
      </c>
      <c r="AJ12" s="16" t="n">
        <v>0.121094259698132</v>
      </c>
      <c r="AK12" s="16" t="n">
        <v>0.0854337946813023</v>
      </c>
      <c r="AL12" s="16" t="n">
        <v>0.263262363255831</v>
      </c>
      <c r="AM12" s="16" t="n">
        <v>0.0657406707506139</v>
      </c>
      <c r="AN12" s="16" t="n">
        <v>0.0113822883849956</v>
      </c>
      <c r="AO12" s="16" t="n">
        <v>0.163316812562648</v>
      </c>
      <c r="AP12" s="16" t="n">
        <v>0.00595789709452097</v>
      </c>
      <c r="AQ12" s="16"/>
      <c r="AR12" s="16" t="n">
        <v>0.0807435471705698</v>
      </c>
      <c r="AS12" s="16" t="n">
        <v>0.104550508157146</v>
      </c>
      <c r="AT12" s="16" t="n">
        <v>0.0632879189694384</v>
      </c>
      <c r="AU12" s="16" t="n">
        <v>0.149390848572532</v>
      </c>
      <c r="AV12" s="16" t="n">
        <v>0.193207964935738</v>
      </c>
      <c r="AW12" s="16" t="n">
        <v>0.0608879518231554</v>
      </c>
      <c r="AX12" s="16" t="n">
        <v>0.303965658103906</v>
      </c>
      <c r="AY12" s="16" t="n">
        <v>0.2690980498567</v>
      </c>
      <c r="AZ12" s="16" t="n">
        <v>0.0858474527232971</v>
      </c>
      <c r="BA12" s="16" t="n">
        <v>0.117382838949715</v>
      </c>
      <c r="BB12" s="16" t="n">
        <v>0.190741313913671</v>
      </c>
      <c r="BC12" s="16" t="n">
        <v>0.0136274080449222</v>
      </c>
    </row>
    <row r="13">
      <c r="B13" s="17" t="s">
        <v>129</v>
      </c>
      <c r="C13" s="16" t="n">
        <v>0.34231386178716</v>
      </c>
      <c r="D13" s="16" t="n">
        <v>0.188180510016379</v>
      </c>
      <c r="E13" s="16" t="n">
        <v>0.09357866410081</v>
      </c>
      <c r="F13" s="16" t="n">
        <v>0.413859227927618</v>
      </c>
      <c r="G13" s="16"/>
      <c r="H13" s="16" t="n">
        <v>0.0764987219926268</v>
      </c>
      <c r="I13" s="16" t="n">
        <v>0.392648533383016</v>
      </c>
      <c r="J13" s="16"/>
      <c r="K13" s="16" t="n">
        <v>0.290781128288555</v>
      </c>
      <c r="L13" s="16"/>
      <c r="M13" s="16" t="n">
        <v>0.36547221913175</v>
      </c>
      <c r="N13" s="16" t="n">
        <v>0.185540152588657</v>
      </c>
      <c r="O13" s="16" t="n">
        <v>0.0795188303314222</v>
      </c>
      <c r="P13" s="16" t="n">
        <v>0.0655819309842891</v>
      </c>
      <c r="Q13" s="16"/>
      <c r="R13" s="16" t="n">
        <v>0</v>
      </c>
      <c r="S13" s="16" t="n">
        <v>0.395754720709254</v>
      </c>
      <c r="T13" s="16" t="n">
        <v>0.198887964388261</v>
      </c>
      <c r="U13" s="16" t="n">
        <v>0.213324864510435</v>
      </c>
      <c r="V13" s="16" t="n">
        <v>0.441094902955235</v>
      </c>
      <c r="W13" s="16"/>
      <c r="X13" s="16" t="n">
        <v>0.394679043774123</v>
      </c>
      <c r="Y13" s="16" t="n">
        <v>0.473670880386308</v>
      </c>
      <c r="Z13" s="16" t="n">
        <v>0.0807437836046512</v>
      </c>
      <c r="AA13" s="16" t="n">
        <v>0.117922275037826</v>
      </c>
      <c r="AB13" s="16" t="n">
        <v>0.135404481374905</v>
      </c>
      <c r="AC13" s="16" t="n">
        <v>0</v>
      </c>
      <c r="AD13" s="16" t="n">
        <v>0.0463714242523458</v>
      </c>
      <c r="AE13" s="16"/>
      <c r="AF13" s="16" t="n">
        <v>0.143779767955615</v>
      </c>
      <c r="AG13" s="16" t="n">
        <v>0.092486280104056</v>
      </c>
      <c r="AH13" s="16" t="n">
        <v>0.248009102998823</v>
      </c>
      <c r="AI13" s="16" t="n">
        <v>0.245134791589008</v>
      </c>
      <c r="AJ13" s="16" t="n">
        <v>0.223373289821541</v>
      </c>
      <c r="AK13" s="16" t="n">
        <v>0.526272256346906</v>
      </c>
      <c r="AL13" s="16" t="n">
        <v>0.132587995333569</v>
      </c>
      <c r="AM13" s="16" t="n">
        <v>0.267769831930647</v>
      </c>
      <c r="AN13" s="16" t="n">
        <v>0.381564300187613</v>
      </c>
      <c r="AO13" s="16" t="n">
        <v>0.29773211087499</v>
      </c>
      <c r="AP13" s="16" t="n">
        <v>0.54842312789096</v>
      </c>
      <c r="AQ13" s="16"/>
      <c r="AR13" s="16" t="n">
        <v>0.32723560668095</v>
      </c>
      <c r="AS13" s="16" t="n">
        <v>0.477025341622507</v>
      </c>
      <c r="AT13" s="16" t="n">
        <v>0.290501652496602</v>
      </c>
      <c r="AU13" s="16" t="n">
        <v>0.399885812137097</v>
      </c>
      <c r="AV13" s="16" t="n">
        <v>0.386415929871477</v>
      </c>
      <c r="AW13" s="16" t="n">
        <v>0.311797077425224</v>
      </c>
      <c r="AX13" s="16" t="n">
        <v>0.3079075368939</v>
      </c>
      <c r="AY13" s="16" t="n">
        <v>0.672745124641749</v>
      </c>
      <c r="AZ13" s="16" t="n">
        <v>0.192427289304179</v>
      </c>
      <c r="BA13" s="16" t="n">
        <v>0.358521146551958</v>
      </c>
      <c r="BB13" s="16" t="n">
        <v>0.474696696108624</v>
      </c>
      <c r="BC13" s="16" t="n">
        <v>0.123616891805404</v>
      </c>
    </row>
    <row r="14">
      <c r="B14" s="17" t="s">
        <v>94</v>
      </c>
      <c r="C14" s="16" t="n">
        <v>0.0549459358592409</v>
      </c>
      <c r="D14" s="16" t="n">
        <v>0</v>
      </c>
      <c r="E14" s="16" t="n">
        <v>0.00131734488300802</v>
      </c>
      <c r="F14" s="16" t="n">
        <v>0.0730805147139359</v>
      </c>
      <c r="G14" s="16"/>
      <c r="H14" s="16" t="n">
        <v>0.0053417658284068</v>
      </c>
      <c r="I14" s="16" t="n">
        <v>0.0585866018087679</v>
      </c>
      <c r="J14" s="16"/>
      <c r="K14" s="16" t="n">
        <v>0.0813006091867538</v>
      </c>
      <c r="L14" s="16"/>
      <c r="M14" s="16" t="n">
        <v>0.0613335441400349</v>
      </c>
      <c r="N14" s="16" t="n">
        <v>0</v>
      </c>
      <c r="O14" s="16" t="n">
        <v>0.0145042869697687</v>
      </c>
      <c r="P14" s="16" t="n">
        <v>0</v>
      </c>
      <c r="Q14" s="16"/>
      <c r="R14" s="16" t="n">
        <v>0.406828674744312</v>
      </c>
      <c r="S14" s="16" t="n">
        <v>0</v>
      </c>
      <c r="T14" s="16" t="n">
        <v>0.0510038336216682</v>
      </c>
      <c r="U14" s="16" t="n">
        <v>0</v>
      </c>
      <c r="V14" s="16" t="n">
        <v>0.0669175598233597</v>
      </c>
      <c r="W14" s="16"/>
      <c r="X14" s="16" t="n">
        <v>0.0892404015133857</v>
      </c>
      <c r="Y14" s="16" t="n">
        <v>0.0153817461542045</v>
      </c>
      <c r="Z14" s="16" t="n">
        <v>0.125536484866422</v>
      </c>
      <c r="AA14" s="16" t="n">
        <v>0</v>
      </c>
      <c r="AB14" s="16" t="n">
        <v>0.00348818130928376</v>
      </c>
      <c r="AC14" s="16" t="n">
        <v>0</v>
      </c>
      <c r="AD14" s="16" t="n">
        <v>0</v>
      </c>
      <c r="AE14" s="16"/>
      <c r="AF14" s="16" t="n">
        <v>0.605301939779391</v>
      </c>
      <c r="AG14" s="16" t="n">
        <v>0</v>
      </c>
      <c r="AH14" s="16" t="n">
        <v>0.00236090808314116</v>
      </c>
      <c r="AI14" s="16" t="n">
        <v>0</v>
      </c>
      <c r="AJ14" s="16" t="n">
        <v>0.0712281964322878</v>
      </c>
      <c r="AK14" s="16" t="n">
        <v>0.0101261126456854</v>
      </c>
      <c r="AL14" s="16" t="n">
        <v>0</v>
      </c>
      <c r="AM14" s="16" t="n">
        <v>0</v>
      </c>
      <c r="AN14" s="16" t="n">
        <v>0</v>
      </c>
      <c r="AO14" s="16" t="n">
        <v>0</v>
      </c>
      <c r="AP14" s="16" t="n">
        <v>0.26142277883092</v>
      </c>
      <c r="AQ14" s="16"/>
      <c r="AR14" s="16" t="n">
        <v>0.00145549159479129</v>
      </c>
      <c r="AS14" s="16" t="n">
        <v>0</v>
      </c>
      <c r="AT14" s="16" t="n">
        <v>0.156258946398895</v>
      </c>
      <c r="AU14" s="16" t="n">
        <v>0.133295270712366</v>
      </c>
      <c r="AV14" s="16" t="n">
        <v>0</v>
      </c>
      <c r="AW14" s="16" t="n">
        <v>0.0849340096552736</v>
      </c>
      <c r="AX14" s="16" t="n">
        <v>0</v>
      </c>
      <c r="AY14" s="16" t="n">
        <v>0</v>
      </c>
      <c r="AZ14" s="16" t="n">
        <v>0</v>
      </c>
      <c r="BA14" s="16" t="n">
        <v>0</v>
      </c>
      <c r="BB14" s="16" t="n">
        <v>0.00200663949108013</v>
      </c>
      <c r="BC14" s="16" t="n">
        <v>0</v>
      </c>
    </row>
    <row r="15">
      <c r="B15" s="17" t="s">
        <v>130</v>
      </c>
      <c r="C15" s="23" t="n">
        <v>0.263755688262582</v>
      </c>
      <c r="D15" s="23" t="n">
        <v>0.318266870488952</v>
      </c>
      <c r="E15" s="23" t="n">
        <v>0.522092739440809</v>
      </c>
      <c r="F15" s="23" t="n">
        <v>0.202619615597971</v>
      </c>
      <c r="G15" s="23"/>
      <c r="H15" s="23" t="n">
        <v>0.616812402886018</v>
      </c>
      <c r="I15" s="23" t="n">
        <v>0.256774029811775</v>
      </c>
      <c r="J15" s="23"/>
      <c r="K15" s="23" t="n">
        <v>0.291907898215339</v>
      </c>
      <c r="L15" s="23"/>
      <c r="M15" s="23" t="n">
        <v>0.228133053548218</v>
      </c>
      <c r="N15" s="23" t="n">
        <v>0.515846263660768</v>
      </c>
      <c r="O15" s="23" t="n">
        <v>0.62208669856711</v>
      </c>
      <c r="P15" s="23" t="n">
        <v>0.781218170608802</v>
      </c>
      <c r="Q15" s="23"/>
      <c r="R15" s="23" t="n">
        <v>0.331941151634058</v>
      </c>
      <c r="S15" s="23" t="n">
        <v>0.343687060043884</v>
      </c>
      <c r="T15" s="23" t="n">
        <v>0.400217963883928</v>
      </c>
      <c r="U15" s="23" t="n">
        <v>0.332636399708996</v>
      </c>
      <c r="V15" s="23" t="n">
        <v>0.174976841862087</v>
      </c>
      <c r="W15" s="23"/>
      <c r="X15" s="23" t="n">
        <v>0.156967861766344</v>
      </c>
      <c r="Y15" s="23" t="n">
        <v>0.234337132344064</v>
      </c>
      <c r="Z15" s="23" t="n">
        <v>0.199713781158261</v>
      </c>
      <c r="AA15" s="23" t="n">
        <v>0.672121939935088</v>
      </c>
      <c r="AB15" s="23" t="n">
        <v>0.386435741776097</v>
      </c>
      <c r="AC15" s="23" t="n">
        <v>0.586193591101816</v>
      </c>
      <c r="AD15" s="23" t="n">
        <v>0.829792098634589</v>
      </c>
      <c r="AE15" s="23"/>
      <c r="AF15" s="23" t="n">
        <v>0.20339587372072</v>
      </c>
      <c r="AG15" s="23" t="n">
        <v>0.101725167632727</v>
      </c>
      <c r="AH15" s="23" t="n">
        <v>0.393484800595299</v>
      </c>
      <c r="AI15" s="23" t="n">
        <v>0.280870563946136</v>
      </c>
      <c r="AJ15" s="23" t="n">
        <v>0.339458801814664</v>
      </c>
      <c r="AK15" s="23" t="n">
        <v>0.143165196106064</v>
      </c>
      <c r="AL15" s="23" t="n">
        <v>0.431480692963978</v>
      </c>
      <c r="AM15" s="23" t="n">
        <v>0.327679196347659</v>
      </c>
      <c r="AN15" s="23" t="n">
        <v>0.240630676682323</v>
      </c>
      <c r="AO15" s="23" t="n">
        <v>0.296118780637204</v>
      </c>
      <c r="AP15" s="23" t="n">
        <v>0.0631342832886222</v>
      </c>
      <c r="AQ15" s="23"/>
      <c r="AR15" s="23" t="n">
        <v>0.236061427557968</v>
      </c>
      <c r="AS15" s="23" t="n">
        <v>0.215410709820923</v>
      </c>
      <c r="AT15" s="23" t="n">
        <v>0.267211158443142</v>
      </c>
      <c r="AU15" s="23" t="n">
        <v>0.177637770085949</v>
      </c>
      <c r="AV15" s="23" t="n">
        <v>0.420376105192785</v>
      </c>
      <c r="AW15" s="23" t="n">
        <v>0.312726428767599</v>
      </c>
      <c r="AX15" s="23" t="n">
        <v>0.350944406898592</v>
      </c>
      <c r="AY15" s="23" t="n">
        <v>0.0546671158357445</v>
      </c>
      <c r="AZ15" s="23" t="n">
        <v>0.549760270623079</v>
      </c>
      <c r="BA15" s="23" t="n">
        <v>0.255660457335697</v>
      </c>
      <c r="BB15" s="23" t="n">
        <v>0.153067568222253</v>
      </c>
      <c r="BC15" s="23" t="n">
        <v>0.270457469704184</v>
      </c>
    </row>
    <row r="16">
      <c r="B16" s="17" t="s">
        <v>131</v>
      </c>
      <c r="C16" s="23" t="n">
        <v>0.440368737872153</v>
      </c>
      <c r="D16" s="23" t="n">
        <v>0.346234495326242</v>
      </c>
      <c r="E16" s="23" t="n">
        <v>0.184904488646274</v>
      </c>
      <c r="F16" s="23" t="n">
        <v>0.505843940151837</v>
      </c>
      <c r="G16" s="23"/>
      <c r="H16" s="23" t="n">
        <v>0.0913019646709794</v>
      </c>
      <c r="I16" s="23" t="n">
        <v>0.477058892240277</v>
      </c>
      <c r="J16" s="23"/>
      <c r="K16" s="23" t="n">
        <v>0.38613897624909</v>
      </c>
      <c r="L16" s="23"/>
      <c r="M16" s="23" t="n">
        <v>0.461603924203891</v>
      </c>
      <c r="N16" s="23" t="n">
        <v>0.311928412456229</v>
      </c>
      <c r="O16" s="23" t="n">
        <v>0.167076505760508</v>
      </c>
      <c r="P16" s="23" t="n">
        <v>0.0913621132054729</v>
      </c>
      <c r="Q16" s="23"/>
      <c r="R16" s="23" t="n">
        <v>0</v>
      </c>
      <c r="S16" s="23" t="n">
        <v>0.506819482892635</v>
      </c>
      <c r="T16" s="23" t="n">
        <v>0.352879410660438</v>
      </c>
      <c r="U16" s="23" t="n">
        <v>0.343176184516922</v>
      </c>
      <c r="V16" s="23" t="n">
        <v>0.50660807012953</v>
      </c>
      <c r="W16" s="23"/>
      <c r="X16" s="23" t="n">
        <v>0.510857550643512</v>
      </c>
      <c r="Y16" s="23" t="n">
        <v>0.595544557947944</v>
      </c>
      <c r="Z16" s="23" t="n">
        <v>0.204159862555341</v>
      </c>
      <c r="AA16" s="23" t="n">
        <v>0.180113787260411</v>
      </c>
      <c r="AB16" s="23" t="n">
        <v>0.199597704533686</v>
      </c>
      <c r="AC16" s="23" t="n">
        <v>0.0225181603034751</v>
      </c>
      <c r="AD16" s="23" t="n">
        <v>0.0699921410717146</v>
      </c>
      <c r="AE16" s="23"/>
      <c r="AF16" s="23" t="n">
        <v>0.143779767955615</v>
      </c>
      <c r="AG16" s="23" t="n">
        <v>0.884008567063709</v>
      </c>
      <c r="AH16" s="23" t="n">
        <v>0.376231540459395</v>
      </c>
      <c r="AI16" s="23" t="n">
        <v>0.252876133428713</v>
      </c>
      <c r="AJ16" s="23" t="n">
        <v>0.344467549519673</v>
      </c>
      <c r="AK16" s="23" t="n">
        <v>0.611706051028209</v>
      </c>
      <c r="AL16" s="23" t="n">
        <v>0.3958503585894</v>
      </c>
      <c r="AM16" s="23" t="n">
        <v>0.333510502681261</v>
      </c>
      <c r="AN16" s="23" t="n">
        <v>0.392946588572609</v>
      </c>
      <c r="AO16" s="23" t="n">
        <v>0.461048923437638</v>
      </c>
      <c r="AP16" s="23" t="n">
        <v>0.554381024985481</v>
      </c>
      <c r="AQ16" s="23"/>
      <c r="AR16" s="23" t="n">
        <v>0.40797915385152</v>
      </c>
      <c r="AS16" s="23" t="n">
        <v>0.581575849779654</v>
      </c>
      <c r="AT16" s="23" t="n">
        <v>0.353789571466041</v>
      </c>
      <c r="AU16" s="23" t="n">
        <v>0.549276660709629</v>
      </c>
      <c r="AV16" s="23" t="n">
        <v>0.579623894807215</v>
      </c>
      <c r="AW16" s="23" t="n">
        <v>0.372685029248379</v>
      </c>
      <c r="AX16" s="23" t="n">
        <v>0.611873194997806</v>
      </c>
      <c r="AY16" s="23" t="n">
        <v>0.941843174498448</v>
      </c>
      <c r="AZ16" s="23" t="n">
        <v>0.278274742027477</v>
      </c>
      <c r="BA16" s="23" t="n">
        <v>0.475903985501673</v>
      </c>
      <c r="BB16" s="23" t="n">
        <v>0.665438010022295</v>
      </c>
      <c r="BC16" s="23" t="n">
        <v>0.137244299850326</v>
      </c>
    </row>
    <row r="17">
      <c r="B17" s="17" t="s">
        <v>132</v>
      </c>
      <c r="C17" s="24" t="n">
        <v>-0.176613049609572</v>
      </c>
      <c r="D17" s="24" t="n">
        <v>-0.0279676248372897</v>
      </c>
      <c r="E17" s="24" t="n">
        <v>0.337188250794536</v>
      </c>
      <c r="F17" s="24" t="n">
        <v>-0.303224324553866</v>
      </c>
      <c r="G17" s="24"/>
      <c r="H17" s="24" t="n">
        <v>0.525510438215039</v>
      </c>
      <c r="I17" s="24" t="n">
        <v>-0.220284862428502</v>
      </c>
      <c r="J17" s="24"/>
      <c r="K17" s="24" t="n">
        <v>-0.094231078033751</v>
      </c>
      <c r="L17" s="24"/>
      <c r="M17" s="24" t="n">
        <v>-0.233470870655673</v>
      </c>
      <c r="N17" s="24" t="n">
        <v>0.203917851204539</v>
      </c>
      <c r="O17" s="24" t="n">
        <v>0.455010192806601</v>
      </c>
      <c r="P17" s="24" t="n">
        <v>0.689856057403329</v>
      </c>
      <c r="Q17" s="24"/>
      <c r="R17" s="24" t="n">
        <v>0.331941151634058</v>
      </c>
      <c r="S17" s="24" t="n">
        <v>-0.163132422848751</v>
      </c>
      <c r="T17" s="24" t="n">
        <v>0.0473385532234897</v>
      </c>
      <c r="U17" s="24" t="n">
        <v>-0.0105397848079264</v>
      </c>
      <c r="V17" s="24" t="n">
        <v>-0.331631228267443</v>
      </c>
      <c r="W17" s="24"/>
      <c r="X17" s="24" t="n">
        <v>-0.353889688877167</v>
      </c>
      <c r="Y17" s="24" t="n">
        <v>-0.36120742560388</v>
      </c>
      <c r="Z17" s="24" t="n">
        <v>-0.00444608139708014</v>
      </c>
      <c r="AA17" s="24" t="n">
        <v>0.492008152674676</v>
      </c>
      <c r="AB17" s="24" t="n">
        <v>0.186838037242411</v>
      </c>
      <c r="AC17" s="24" t="n">
        <v>0.563675430798341</v>
      </c>
      <c r="AD17" s="24" t="n">
        <v>0.759799957562874</v>
      </c>
      <c r="AE17" s="24"/>
      <c r="AF17" s="24" t="n">
        <v>0.0596161057651042</v>
      </c>
      <c r="AG17" s="24" t="n">
        <v>-0.782283399430981</v>
      </c>
      <c r="AH17" s="24" t="n">
        <v>0.0172532601359033</v>
      </c>
      <c r="AI17" s="24" t="n">
        <v>0.0279944305174237</v>
      </c>
      <c r="AJ17" s="24" t="n">
        <v>-0.00500874770500859</v>
      </c>
      <c r="AK17" s="24" t="n">
        <v>-0.468540854922144</v>
      </c>
      <c r="AL17" s="24" t="n">
        <v>0.0356303343745777</v>
      </c>
      <c r="AM17" s="24" t="n">
        <v>-0.00583130633360185</v>
      </c>
      <c r="AN17" s="24" t="n">
        <v>-0.152315911890286</v>
      </c>
      <c r="AO17" s="24" t="n">
        <v>-0.164930142800434</v>
      </c>
      <c r="AP17" s="24" t="n">
        <v>-0.491246741696859</v>
      </c>
      <c r="AQ17" s="24"/>
      <c r="AR17" s="24" t="n">
        <v>-0.171917726293551</v>
      </c>
      <c r="AS17" s="24" t="n">
        <v>-0.36616513995873</v>
      </c>
      <c r="AT17" s="24" t="n">
        <v>-0.0865784130228986</v>
      </c>
      <c r="AU17" s="24" t="n">
        <v>-0.37163889062368</v>
      </c>
      <c r="AV17" s="24" t="n">
        <v>-0.15924778961443</v>
      </c>
      <c r="AW17" s="24" t="n">
        <v>-0.0599586004807797</v>
      </c>
      <c r="AX17" s="24" t="n">
        <v>-0.260928788099214</v>
      </c>
      <c r="AY17" s="24" t="n">
        <v>-0.887176058662704</v>
      </c>
      <c r="AZ17" s="24" t="n">
        <v>0.271485528595602</v>
      </c>
      <c r="BA17" s="24" t="n">
        <v>-0.220243528165976</v>
      </c>
      <c r="BB17" s="24" t="n">
        <v>-0.512370441800042</v>
      </c>
      <c r="BC17" s="24" t="n">
        <v>0.133213169853858</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0.0703147123131883</v>
      </c>
      <c r="D9" s="16" t="n">
        <v>0.0898250674571998</v>
      </c>
      <c r="E9" s="16" t="n">
        <v>0.158471327365999</v>
      </c>
      <c r="F9" s="16" t="n">
        <v>0.0493388841757119</v>
      </c>
      <c r="G9" s="16"/>
      <c r="H9" s="16" t="n">
        <v>0.273130869907143</v>
      </c>
      <c r="I9" s="16" t="n">
        <v>0.0566899705626979</v>
      </c>
      <c r="J9" s="16"/>
      <c r="K9" s="16" t="n">
        <v>0.0800734896522443</v>
      </c>
      <c r="L9" s="16"/>
      <c r="M9" s="16" t="n">
        <v>0.050256534496545</v>
      </c>
      <c r="N9" s="16" t="n">
        <v>0.219707245183487</v>
      </c>
      <c r="O9" s="16" t="n">
        <v>0.252918664039075</v>
      </c>
      <c r="P9" s="16" t="n">
        <v>0.339499587252008</v>
      </c>
      <c r="Q9" s="16"/>
      <c r="R9" s="16" t="n">
        <v>0.0259340846213594</v>
      </c>
      <c r="S9" s="16" t="n">
        <v>0.162947918091016</v>
      </c>
      <c r="T9" s="16" t="n">
        <v>0.106851203853256</v>
      </c>
      <c r="U9" s="16" t="n">
        <v>0.0737829819472689</v>
      </c>
      <c r="V9" s="16" t="n">
        <v>0.0389614412123338</v>
      </c>
      <c r="W9" s="16"/>
      <c r="X9" s="16" t="n">
        <v>0.0655075083183933</v>
      </c>
      <c r="Y9" s="16" t="n">
        <v>0.0592480604103575</v>
      </c>
      <c r="Z9" s="16" t="n">
        <v>0.025155707903891</v>
      </c>
      <c r="AA9" s="16" t="n">
        <v>0.0872189778848559</v>
      </c>
      <c r="AB9" s="16" t="n">
        <v>0.229785566361845</v>
      </c>
      <c r="AC9" s="16" t="n">
        <v>0.461354478848327</v>
      </c>
      <c r="AD9" s="16" t="n">
        <v>0.110285194781469</v>
      </c>
      <c r="AE9" s="16"/>
      <c r="AF9" s="16" t="n">
        <v>0.225078170918092</v>
      </c>
      <c r="AG9" s="16" t="n">
        <v>0.0542962565055833</v>
      </c>
      <c r="AH9" s="16" t="n">
        <v>0.0446361200121963</v>
      </c>
      <c r="AI9" s="16" t="n">
        <v>0.102210603370178</v>
      </c>
      <c r="AJ9" s="16" t="n">
        <v>0.222900544931915</v>
      </c>
      <c r="AK9" s="16" t="n">
        <v>0.0322854982492313</v>
      </c>
      <c r="AL9" s="16" t="n">
        <v>0.00968593100944314</v>
      </c>
      <c r="AM9" s="16" t="n">
        <v>0.0707841174234081</v>
      </c>
      <c r="AN9" s="16" t="n">
        <v>0.0399442073383087</v>
      </c>
      <c r="AO9" s="16" t="n">
        <v>0.0277711584841176</v>
      </c>
      <c r="AP9" s="16" t="n">
        <v>0</v>
      </c>
      <c r="AQ9" s="16"/>
      <c r="AR9" s="16" t="n">
        <v>0.0264155957050923</v>
      </c>
      <c r="AS9" s="16" t="n">
        <v>0.0562657587305308</v>
      </c>
      <c r="AT9" s="16" t="n">
        <v>0.0476585953154265</v>
      </c>
      <c r="AU9" s="16" t="n">
        <v>0</v>
      </c>
      <c r="AV9" s="16" t="n">
        <v>0.0012156906969367</v>
      </c>
      <c r="AW9" s="16" t="n">
        <v>0.110819384578476</v>
      </c>
      <c r="AX9" s="16" t="n">
        <v>0.15389542216305</v>
      </c>
      <c r="AY9" s="16" t="n">
        <v>0.00296310244143382</v>
      </c>
      <c r="AZ9" s="16" t="n">
        <v>0.356522735610348</v>
      </c>
      <c r="BA9" s="16" t="n">
        <v>0.118827101272186</v>
      </c>
      <c r="BB9" s="16" t="n">
        <v>0.0292227904706086</v>
      </c>
      <c r="BC9" s="16" t="n">
        <v>0.0314916785440302</v>
      </c>
    </row>
    <row r="10">
      <c r="B10" s="17" t="s">
        <v>126</v>
      </c>
      <c r="C10" s="16" t="n">
        <v>0.138608082878966</v>
      </c>
      <c r="D10" s="16" t="n">
        <v>0.194890861353596</v>
      </c>
      <c r="E10" s="16" t="n">
        <v>0.262349768313189</v>
      </c>
      <c r="F10" s="16" t="n">
        <v>0.105560037349152</v>
      </c>
      <c r="G10" s="16"/>
      <c r="H10" s="16" t="n">
        <v>0.0894568690842139</v>
      </c>
      <c r="I10" s="16" t="n">
        <v>0.114012496115628</v>
      </c>
      <c r="J10" s="16"/>
      <c r="K10" s="16" t="n">
        <v>0.187113326587872</v>
      </c>
      <c r="L10" s="16"/>
      <c r="M10" s="16" t="n">
        <v>0.118175920278608</v>
      </c>
      <c r="N10" s="16" t="n">
        <v>0.289660370046067</v>
      </c>
      <c r="O10" s="16" t="n">
        <v>0.332757703731446</v>
      </c>
      <c r="P10" s="16" t="n">
        <v>0.379435630094642</v>
      </c>
      <c r="Q10" s="16"/>
      <c r="R10" s="16" t="n">
        <v>0.216098463651068</v>
      </c>
      <c r="S10" s="16" t="n">
        <v>0.147179277865496</v>
      </c>
      <c r="T10" s="16" t="n">
        <v>0.201069214654759</v>
      </c>
      <c r="U10" s="16" t="n">
        <v>0.189729907482875</v>
      </c>
      <c r="V10" s="16" t="n">
        <v>0.0957068381100554</v>
      </c>
      <c r="W10" s="16"/>
      <c r="X10" s="16" t="n">
        <v>0.160509807295941</v>
      </c>
      <c r="Y10" s="16" t="n">
        <v>0.0691135879787742</v>
      </c>
      <c r="Z10" s="16" t="n">
        <v>0.0491342217937713</v>
      </c>
      <c r="AA10" s="16" t="n">
        <v>0.292862738536483</v>
      </c>
      <c r="AB10" s="16" t="n">
        <v>0.132741653563699</v>
      </c>
      <c r="AC10" s="16" t="n">
        <v>0.10166766538763</v>
      </c>
      <c r="AD10" s="16" t="n">
        <v>0.198300344895329</v>
      </c>
      <c r="AE10" s="16"/>
      <c r="AF10" s="16" t="n">
        <v>0.000821103131465469</v>
      </c>
      <c r="AG10" s="16" t="n">
        <v>0.0418975089430722</v>
      </c>
      <c r="AH10" s="16" t="n">
        <v>0.383057866638532</v>
      </c>
      <c r="AI10" s="16" t="n">
        <v>0.155071070530529</v>
      </c>
      <c r="AJ10" s="16" t="n">
        <v>0.0906765168176162</v>
      </c>
      <c r="AK10" s="16" t="n">
        <v>0.0555352573183115</v>
      </c>
      <c r="AL10" s="16" t="n">
        <v>0.0956543516204927</v>
      </c>
      <c r="AM10" s="16" t="n">
        <v>0.154504213022044</v>
      </c>
      <c r="AN10" s="16" t="n">
        <v>0.237534456255978</v>
      </c>
      <c r="AO10" s="16" t="n">
        <v>0.14626914014201</v>
      </c>
      <c r="AP10" s="16" t="n">
        <v>0.324557062119542</v>
      </c>
      <c r="AQ10" s="16"/>
      <c r="AR10" s="16" t="n">
        <v>0.0861146335967982</v>
      </c>
      <c r="AS10" s="16" t="n">
        <v>0.115775485501793</v>
      </c>
      <c r="AT10" s="16" t="n">
        <v>0.211721827891327</v>
      </c>
      <c r="AU10" s="16" t="n">
        <v>0.0282469215134171</v>
      </c>
      <c r="AV10" s="16" t="n">
        <v>0.198219072991752</v>
      </c>
      <c r="AW10" s="16" t="n">
        <v>0.118663060287693</v>
      </c>
      <c r="AX10" s="16" t="n">
        <v>0.215401109648456</v>
      </c>
      <c r="AY10" s="16" t="n">
        <v>0.15248919664108</v>
      </c>
      <c r="AZ10" s="16" t="n">
        <v>0.182871343083938</v>
      </c>
      <c r="BA10" s="16" t="n">
        <v>0.123336125075344</v>
      </c>
      <c r="BB10" s="16" t="n">
        <v>0.0320604454347942</v>
      </c>
      <c r="BC10" s="16" t="n">
        <v>0.260169122919262</v>
      </c>
    </row>
    <row r="11">
      <c r="B11" s="17" t="s">
        <v>127</v>
      </c>
      <c r="C11" s="16" t="n">
        <v>0.194926151008352</v>
      </c>
      <c r="D11" s="16" t="n">
        <v>0.464105072597559</v>
      </c>
      <c r="E11" s="16" t="n">
        <v>0.312201705217542</v>
      </c>
      <c r="F11" s="16" t="n">
        <v>0.136677267572804</v>
      </c>
      <c r="G11" s="16"/>
      <c r="H11" s="16" t="n">
        <v>0.314581128375056</v>
      </c>
      <c r="I11" s="16" t="n">
        <v>0.151733099980664</v>
      </c>
      <c r="J11" s="16"/>
      <c r="K11" s="16" t="n">
        <v>0.169957767939359</v>
      </c>
      <c r="L11" s="16"/>
      <c r="M11" s="16" t="n">
        <v>0.192441574009098</v>
      </c>
      <c r="N11" s="16" t="n">
        <v>0.216913410564772</v>
      </c>
      <c r="O11" s="16" t="n">
        <v>0.216320285196212</v>
      </c>
      <c r="P11" s="16" t="n">
        <v>0.163715763076367</v>
      </c>
      <c r="Q11" s="16"/>
      <c r="R11" s="16" t="n">
        <v>0.239589725084391</v>
      </c>
      <c r="S11" s="16" t="n">
        <v>0.211267914643054</v>
      </c>
      <c r="T11" s="16" t="n">
        <v>0.185548115945744</v>
      </c>
      <c r="U11" s="16" t="n">
        <v>0.308416712047573</v>
      </c>
      <c r="V11" s="16" t="n">
        <v>0.152670521701045</v>
      </c>
      <c r="W11" s="16"/>
      <c r="X11" s="16" t="n">
        <v>0.174738414199003</v>
      </c>
      <c r="Y11" s="16" t="n">
        <v>0.135829748979618</v>
      </c>
      <c r="Z11" s="16" t="n">
        <v>0.456692673016236</v>
      </c>
      <c r="AA11" s="16" t="n">
        <v>0.40241234249166</v>
      </c>
      <c r="AB11" s="16" t="n">
        <v>0.281090247142478</v>
      </c>
      <c r="AC11" s="16" t="n">
        <v>0.076134060960394</v>
      </c>
      <c r="AD11" s="16" t="n">
        <v>0.0838020611664058</v>
      </c>
      <c r="AE11" s="16"/>
      <c r="AF11" s="16" t="n">
        <v>0.000614839625629032</v>
      </c>
      <c r="AG11" s="16" t="n">
        <v>0.832238194953625</v>
      </c>
      <c r="AH11" s="16" t="n">
        <v>0.0188088021701661</v>
      </c>
      <c r="AI11" s="16" t="n">
        <v>0.380941259483603</v>
      </c>
      <c r="AJ11" s="16" t="n">
        <v>0.102664846362505</v>
      </c>
      <c r="AK11" s="16" t="n">
        <v>0.198584633608701</v>
      </c>
      <c r="AL11" s="16" t="n">
        <v>0.4470522431936</v>
      </c>
      <c r="AM11" s="16" t="n">
        <v>0.254424935015455</v>
      </c>
      <c r="AN11" s="16" t="n">
        <v>0.110830210423717</v>
      </c>
      <c r="AO11" s="16" t="n">
        <v>0.0424763470521933</v>
      </c>
      <c r="AP11" s="16" t="n">
        <v>0.382484691725897</v>
      </c>
      <c r="AQ11" s="16"/>
      <c r="AR11" s="16" t="n">
        <v>0.344082133520474</v>
      </c>
      <c r="AS11" s="16" t="n">
        <v>0.116690466941893</v>
      </c>
      <c r="AT11" s="16" t="n">
        <v>0.245360295894528</v>
      </c>
      <c r="AU11" s="16" t="n">
        <v>0.0165149338132309</v>
      </c>
      <c r="AV11" s="16" t="n">
        <v>0.216538078796552</v>
      </c>
      <c r="AW11" s="16" t="n">
        <v>0.138036154750924</v>
      </c>
      <c r="AX11" s="16" t="n">
        <v>0.0188302731906882</v>
      </c>
      <c r="AY11" s="16" t="n">
        <v>0.170955975578184</v>
      </c>
      <c r="AZ11" s="16" t="n">
        <v>0.182331179278237</v>
      </c>
      <c r="BA11" s="16" t="n">
        <v>0.270690069064209</v>
      </c>
      <c r="BB11" s="16" t="n">
        <v>0.109821194525327</v>
      </c>
      <c r="BC11" s="16" t="n">
        <v>0.236113066178903</v>
      </c>
    </row>
    <row r="12">
      <c r="B12" s="17" t="s">
        <v>128</v>
      </c>
      <c r="C12" s="16" t="n">
        <v>0.0521134930250032</v>
      </c>
      <c r="D12" s="16" t="n">
        <v>0.132060754682861</v>
      </c>
      <c r="E12" s="16" t="n">
        <v>0.0321548995259205</v>
      </c>
      <c r="F12" s="16" t="n">
        <v>0.0463371363690182</v>
      </c>
      <c r="G12" s="16"/>
      <c r="H12" s="16" t="n">
        <v>0.0174104009960667</v>
      </c>
      <c r="I12" s="16" t="n">
        <v>0.0443572278621467</v>
      </c>
      <c r="J12" s="16"/>
      <c r="K12" s="16" t="n">
        <v>0.066077601877671</v>
      </c>
      <c r="L12" s="16"/>
      <c r="M12" s="16" t="n">
        <v>0.0464623021968042</v>
      </c>
      <c r="N12" s="16" t="n">
        <v>0.0955378917860391</v>
      </c>
      <c r="O12" s="16" t="n">
        <v>0.108108166076662</v>
      </c>
      <c r="P12" s="16" t="n">
        <v>0.0680747385340067</v>
      </c>
      <c r="Q12" s="16"/>
      <c r="R12" s="16" t="n">
        <v>0</v>
      </c>
      <c r="S12" s="16" t="n">
        <v>0.0490355354252514</v>
      </c>
      <c r="T12" s="16" t="n">
        <v>0.0168328740817198</v>
      </c>
      <c r="U12" s="16" t="n">
        <v>0.0926865190963495</v>
      </c>
      <c r="V12" s="16" t="n">
        <v>0.0558396322436295</v>
      </c>
      <c r="W12" s="16"/>
      <c r="X12" s="16" t="n">
        <v>0.0589842147082242</v>
      </c>
      <c r="Y12" s="16" t="n">
        <v>0.00120731490423003</v>
      </c>
      <c r="Z12" s="16" t="n">
        <v>0.00658873009119412</v>
      </c>
      <c r="AA12" s="16" t="n">
        <v>0.0255125679295123</v>
      </c>
      <c r="AB12" s="16" t="n">
        <v>0.0517804772574649</v>
      </c>
      <c r="AC12" s="16" t="n">
        <v>0.360843794803648</v>
      </c>
      <c r="AD12" s="16" t="n">
        <v>0.535565772196117</v>
      </c>
      <c r="AE12" s="16"/>
      <c r="AF12" s="16" t="n">
        <v>0</v>
      </c>
      <c r="AG12" s="16" t="n">
        <v>0</v>
      </c>
      <c r="AH12" s="16" t="n">
        <v>0.100532057045474</v>
      </c>
      <c r="AI12" s="16" t="n">
        <v>0.0283452620723541</v>
      </c>
      <c r="AJ12" s="16" t="n">
        <v>0.0670908298854134</v>
      </c>
      <c r="AK12" s="16" t="n">
        <v>0.0584435289589925</v>
      </c>
      <c r="AL12" s="16" t="n">
        <v>0.0107091852360765</v>
      </c>
      <c r="AM12" s="16" t="n">
        <v>0.0393279779205995</v>
      </c>
      <c r="AN12" s="16" t="n">
        <v>0.000561743801200639</v>
      </c>
      <c r="AO12" s="16" t="n">
        <v>0.110923258088112</v>
      </c>
      <c r="AP12" s="16" t="n">
        <v>0</v>
      </c>
      <c r="AQ12" s="16"/>
      <c r="AR12" s="16" t="n">
        <v>0.0229018455303971</v>
      </c>
      <c r="AS12" s="16" t="n">
        <v>0.140941068199927</v>
      </c>
      <c r="AT12" s="16" t="n">
        <v>0.0166317667443492</v>
      </c>
      <c r="AU12" s="16" t="n">
        <v>0.139370942538991</v>
      </c>
      <c r="AV12" s="16" t="n">
        <v>0</v>
      </c>
      <c r="AW12" s="16" t="n">
        <v>0.0514662899925596</v>
      </c>
      <c r="AX12" s="16" t="n">
        <v>0.000478148277774245</v>
      </c>
      <c r="AY12" s="16" t="n">
        <v>0.00042330034877626</v>
      </c>
      <c r="AZ12" s="16" t="n">
        <v>0</v>
      </c>
      <c r="BA12" s="16" t="n">
        <v>0.128986623616921</v>
      </c>
      <c r="BB12" s="16" t="n">
        <v>0.0992339867545228</v>
      </c>
      <c r="BC12" s="16" t="n">
        <v>0.00034603436823363</v>
      </c>
    </row>
    <row r="13">
      <c r="B13" s="17" t="s">
        <v>129</v>
      </c>
      <c r="C13" s="16" t="n">
        <v>0.464239703770256</v>
      </c>
      <c r="D13" s="16" t="n">
        <v>0.117690308801172</v>
      </c>
      <c r="E13" s="16" t="n">
        <v>0.233504954694341</v>
      </c>
      <c r="F13" s="16" t="n">
        <v>0.556004839134398</v>
      </c>
      <c r="G13" s="16"/>
      <c r="H13" s="16" t="n">
        <v>0.296644393640335</v>
      </c>
      <c r="I13" s="16" t="n">
        <v>0.549300869676019</v>
      </c>
      <c r="J13" s="16"/>
      <c r="K13" s="16" t="n">
        <v>0.40509397955305</v>
      </c>
      <c r="L13" s="16"/>
      <c r="M13" s="16" t="n">
        <v>0.503542419292579</v>
      </c>
      <c r="N13" s="16" t="n">
        <v>0.178181082419635</v>
      </c>
      <c r="O13" s="16" t="n">
        <v>0.0703877110167098</v>
      </c>
      <c r="P13" s="16" t="n">
        <v>0.0492742810429765</v>
      </c>
      <c r="Q13" s="16"/>
      <c r="R13" s="16" t="n">
        <v>0.111549051898869</v>
      </c>
      <c r="S13" s="16" t="n">
        <v>0.429569353975184</v>
      </c>
      <c r="T13" s="16" t="n">
        <v>0.422750791635992</v>
      </c>
      <c r="U13" s="16" t="n">
        <v>0.308065448210671</v>
      </c>
      <c r="V13" s="16" t="n">
        <v>0.555799540809052</v>
      </c>
      <c r="W13" s="16"/>
      <c r="X13" s="16" t="n">
        <v>0.447077079656837</v>
      </c>
      <c r="Y13" s="16" t="n">
        <v>0.637425816459551</v>
      </c>
      <c r="Z13" s="16" t="n">
        <v>0.336892182328485</v>
      </c>
      <c r="AA13" s="16" t="n">
        <v>0.191993373157489</v>
      </c>
      <c r="AB13" s="16" t="n">
        <v>0.301113874365229</v>
      </c>
      <c r="AC13" s="16" t="n">
        <v>0</v>
      </c>
      <c r="AD13" s="16" t="n">
        <v>0.0720466269606794</v>
      </c>
      <c r="AE13" s="16"/>
      <c r="AF13" s="16" t="n">
        <v>0.168183946545423</v>
      </c>
      <c r="AG13" s="16" t="n">
        <v>0.0715680395977189</v>
      </c>
      <c r="AH13" s="16" t="n">
        <v>0.45060424605049</v>
      </c>
      <c r="AI13" s="16" t="n">
        <v>0.333431804543336</v>
      </c>
      <c r="AJ13" s="16" t="n">
        <v>0.445439065570262</v>
      </c>
      <c r="AK13" s="16" t="n">
        <v>0.602249935223279</v>
      </c>
      <c r="AL13" s="16" t="n">
        <v>0.435173350935399</v>
      </c>
      <c r="AM13" s="16" t="n">
        <v>0.184935170080059</v>
      </c>
      <c r="AN13" s="16" t="n">
        <v>0.611129382180795</v>
      </c>
      <c r="AO13" s="16" t="n">
        <v>0.582589823554885</v>
      </c>
      <c r="AP13" s="16" t="n">
        <v>0.292958246154561</v>
      </c>
      <c r="AQ13" s="16"/>
      <c r="AR13" s="16" t="n">
        <v>0.519030300052447</v>
      </c>
      <c r="AS13" s="16" t="n">
        <v>0.570327220625856</v>
      </c>
      <c r="AT13" s="16" t="n">
        <v>0.374454883221773</v>
      </c>
      <c r="AU13" s="16" t="n">
        <v>0.682571931421995</v>
      </c>
      <c r="AV13" s="16" t="n">
        <v>0.58402715751476</v>
      </c>
      <c r="AW13" s="16" t="n">
        <v>0.453614095907437</v>
      </c>
      <c r="AX13" s="16" t="n">
        <v>0.459412217668078</v>
      </c>
      <c r="AY13" s="16" t="n">
        <v>0.673168424990525</v>
      </c>
      <c r="AZ13" s="16" t="n">
        <v>0.192427289304179</v>
      </c>
      <c r="BA13" s="16" t="n">
        <v>0.35816008097134</v>
      </c>
      <c r="BB13" s="16" t="n">
        <v>0.639606884831276</v>
      </c>
      <c r="BC13" s="16" t="n">
        <v>0.249394439855591</v>
      </c>
    </row>
    <row r="14">
      <c r="B14" s="17" t="s">
        <v>94</v>
      </c>
      <c r="C14" s="16" t="n">
        <v>0.0797978570042346</v>
      </c>
      <c r="D14" s="16" t="n">
        <v>0.00142793510761313</v>
      </c>
      <c r="E14" s="16" t="n">
        <v>0.00131734488300802</v>
      </c>
      <c r="F14" s="16" t="n">
        <v>0.106081835398916</v>
      </c>
      <c r="G14" s="16"/>
      <c r="H14" s="16" t="n">
        <v>0.00877633799718584</v>
      </c>
      <c r="I14" s="16" t="n">
        <v>0.0839063358028448</v>
      </c>
      <c r="J14" s="16"/>
      <c r="K14" s="16" t="n">
        <v>0.0916838343898032</v>
      </c>
      <c r="L14" s="16"/>
      <c r="M14" s="16" t="n">
        <v>0.089121249726366</v>
      </c>
      <c r="N14" s="16" t="n">
        <v>0</v>
      </c>
      <c r="O14" s="16" t="n">
        <v>0.0195074699398959</v>
      </c>
      <c r="P14" s="16" t="n">
        <v>0</v>
      </c>
      <c r="Q14" s="16"/>
      <c r="R14" s="16" t="n">
        <v>0.406828674744312</v>
      </c>
      <c r="S14" s="16" t="n">
        <v>0</v>
      </c>
      <c r="T14" s="16" t="n">
        <v>0.0669477998285296</v>
      </c>
      <c r="U14" s="16" t="n">
        <v>0.0273184312152625</v>
      </c>
      <c r="V14" s="16" t="n">
        <v>0.101022025923884</v>
      </c>
      <c r="W14" s="16"/>
      <c r="X14" s="16" t="n">
        <v>0.0931829758216014</v>
      </c>
      <c r="Y14" s="16" t="n">
        <v>0.0971754712674688</v>
      </c>
      <c r="Z14" s="16" t="n">
        <v>0.125536484866422</v>
      </c>
      <c r="AA14" s="16" t="n">
        <v>0</v>
      </c>
      <c r="AB14" s="16" t="n">
        <v>0.00348818130928376</v>
      </c>
      <c r="AC14" s="16" t="n">
        <v>0</v>
      </c>
      <c r="AD14" s="16" t="n">
        <v>0</v>
      </c>
      <c r="AE14" s="16"/>
      <c r="AF14" s="16" t="n">
        <v>0.605301939779391</v>
      </c>
      <c r="AG14" s="16" t="n">
        <v>0</v>
      </c>
      <c r="AH14" s="16" t="n">
        <v>0.00236090808314116</v>
      </c>
      <c r="AI14" s="16" t="n">
        <v>0</v>
      </c>
      <c r="AJ14" s="16" t="n">
        <v>0.0712281964322878</v>
      </c>
      <c r="AK14" s="16" t="n">
        <v>0.0529011466414846</v>
      </c>
      <c r="AL14" s="16" t="n">
        <v>0.00172493800498878</v>
      </c>
      <c r="AM14" s="16" t="n">
        <v>0.296023586538435</v>
      </c>
      <c r="AN14" s="16" t="n">
        <v>0</v>
      </c>
      <c r="AO14" s="16" t="n">
        <v>0.0899702726786818</v>
      </c>
      <c r="AP14" s="16" t="n">
        <v>0</v>
      </c>
      <c r="AQ14" s="16"/>
      <c r="AR14" s="16" t="n">
        <v>0.00145549159479129</v>
      </c>
      <c r="AS14" s="16" t="n">
        <v>0</v>
      </c>
      <c r="AT14" s="16" t="n">
        <v>0.104172630932597</v>
      </c>
      <c r="AU14" s="16" t="n">
        <v>0.133295270712366</v>
      </c>
      <c r="AV14" s="16" t="n">
        <v>0</v>
      </c>
      <c r="AW14" s="16" t="n">
        <v>0.12740101448291</v>
      </c>
      <c r="AX14" s="16" t="n">
        <v>0.151982829051953</v>
      </c>
      <c r="AY14" s="16" t="n">
        <v>0</v>
      </c>
      <c r="AZ14" s="16" t="n">
        <v>0.0858474527232971</v>
      </c>
      <c r="BA14" s="16" t="n">
        <v>0</v>
      </c>
      <c r="BB14" s="16" t="n">
        <v>0.0900546979834715</v>
      </c>
      <c r="BC14" s="16" t="n">
        <v>0.22248565813398</v>
      </c>
    </row>
    <row r="15">
      <c r="B15" s="17" t="s">
        <v>130</v>
      </c>
      <c r="C15" s="23" t="n">
        <v>0.208922795192154</v>
      </c>
      <c r="D15" s="23" t="n">
        <v>0.284715928810795</v>
      </c>
      <c r="E15" s="23" t="n">
        <v>0.420821095679188</v>
      </c>
      <c r="F15" s="23" t="n">
        <v>0.154898921524864</v>
      </c>
      <c r="G15" s="23"/>
      <c r="H15" s="23" t="n">
        <v>0.362587738991357</v>
      </c>
      <c r="I15" s="23" t="n">
        <v>0.170702466678325</v>
      </c>
      <c r="J15" s="23"/>
      <c r="K15" s="23" t="n">
        <v>0.267186816240116</v>
      </c>
      <c r="L15" s="23"/>
      <c r="M15" s="23" t="n">
        <v>0.168432454775153</v>
      </c>
      <c r="N15" s="23" t="n">
        <v>0.509367615229554</v>
      </c>
      <c r="O15" s="23" t="n">
        <v>0.585676367770521</v>
      </c>
      <c r="P15" s="23" t="n">
        <v>0.71893521734665</v>
      </c>
      <c r="Q15" s="23"/>
      <c r="R15" s="23" t="n">
        <v>0.242032548272428</v>
      </c>
      <c r="S15" s="23" t="n">
        <v>0.310127195956512</v>
      </c>
      <c r="T15" s="23" t="n">
        <v>0.307920418508015</v>
      </c>
      <c r="U15" s="23" t="n">
        <v>0.263512889430144</v>
      </c>
      <c r="V15" s="23" t="n">
        <v>0.134668279322389</v>
      </c>
      <c r="W15" s="23"/>
      <c r="X15" s="23" t="n">
        <v>0.226017315614335</v>
      </c>
      <c r="Y15" s="23" t="n">
        <v>0.128361648389132</v>
      </c>
      <c r="Z15" s="23" t="n">
        <v>0.0742899296976623</v>
      </c>
      <c r="AA15" s="23" t="n">
        <v>0.380081716421339</v>
      </c>
      <c r="AB15" s="23" t="n">
        <v>0.362527219925544</v>
      </c>
      <c r="AC15" s="23" t="n">
        <v>0.563022144235958</v>
      </c>
      <c r="AD15" s="23" t="n">
        <v>0.308585539676798</v>
      </c>
      <c r="AE15" s="23"/>
      <c r="AF15" s="23" t="n">
        <v>0.225899274049557</v>
      </c>
      <c r="AG15" s="23" t="n">
        <v>0.0961937654486555</v>
      </c>
      <c r="AH15" s="23" t="n">
        <v>0.427693986650728</v>
      </c>
      <c r="AI15" s="23" t="n">
        <v>0.257281673900707</v>
      </c>
      <c r="AJ15" s="23" t="n">
        <v>0.313577061749531</v>
      </c>
      <c r="AK15" s="23" t="n">
        <v>0.0878207555675427</v>
      </c>
      <c r="AL15" s="23" t="n">
        <v>0.105340282629936</v>
      </c>
      <c r="AM15" s="23" t="n">
        <v>0.225288330445452</v>
      </c>
      <c r="AN15" s="23" t="n">
        <v>0.277478663594287</v>
      </c>
      <c r="AO15" s="23" t="n">
        <v>0.174040298626127</v>
      </c>
      <c r="AP15" s="23" t="n">
        <v>0.324557062119542</v>
      </c>
      <c r="AQ15" s="23"/>
      <c r="AR15" s="23" t="n">
        <v>0.11253022930189</v>
      </c>
      <c r="AS15" s="23" t="n">
        <v>0.172041244232324</v>
      </c>
      <c r="AT15" s="23" t="n">
        <v>0.259380423206753</v>
      </c>
      <c r="AU15" s="23" t="n">
        <v>0.0282469215134171</v>
      </c>
      <c r="AV15" s="23" t="n">
        <v>0.199434763688688</v>
      </c>
      <c r="AW15" s="23" t="n">
        <v>0.229482444866169</v>
      </c>
      <c r="AX15" s="23" t="n">
        <v>0.369296531811506</v>
      </c>
      <c r="AY15" s="23" t="n">
        <v>0.155452299082514</v>
      </c>
      <c r="AZ15" s="23" t="n">
        <v>0.539394078694286</v>
      </c>
      <c r="BA15" s="23" t="n">
        <v>0.24216322634753</v>
      </c>
      <c r="BB15" s="23" t="n">
        <v>0.0612832359054028</v>
      </c>
      <c r="BC15" s="23" t="n">
        <v>0.291660801463292</v>
      </c>
    </row>
    <row r="16">
      <c r="B16" s="17" t="s">
        <v>131</v>
      </c>
      <c r="C16" s="23" t="n">
        <v>0.51635319679526</v>
      </c>
      <c r="D16" s="23" t="n">
        <v>0.249751063484032</v>
      </c>
      <c r="E16" s="23" t="n">
        <v>0.265659854220262</v>
      </c>
      <c r="F16" s="23" t="n">
        <v>0.602341975503417</v>
      </c>
      <c r="G16" s="23"/>
      <c r="H16" s="23" t="n">
        <v>0.314054794636402</v>
      </c>
      <c r="I16" s="23" t="n">
        <v>0.593658097538166</v>
      </c>
      <c r="J16" s="23"/>
      <c r="K16" s="23" t="n">
        <v>0.471171581430721</v>
      </c>
      <c r="L16" s="23"/>
      <c r="M16" s="23" t="n">
        <v>0.550004721489383</v>
      </c>
      <c r="N16" s="23" t="n">
        <v>0.273718974205674</v>
      </c>
      <c r="O16" s="23" t="n">
        <v>0.178495877093372</v>
      </c>
      <c r="P16" s="23" t="n">
        <v>0.117349019576983</v>
      </c>
      <c r="Q16" s="23"/>
      <c r="R16" s="23" t="n">
        <v>0.111549051898869</v>
      </c>
      <c r="S16" s="23" t="n">
        <v>0.478604889400435</v>
      </c>
      <c r="T16" s="23" t="n">
        <v>0.439583665717711</v>
      </c>
      <c r="U16" s="23" t="n">
        <v>0.40075196730702</v>
      </c>
      <c r="V16" s="23" t="n">
        <v>0.611639173052681</v>
      </c>
      <c r="W16" s="23"/>
      <c r="X16" s="23" t="n">
        <v>0.506061294365061</v>
      </c>
      <c r="Y16" s="23" t="n">
        <v>0.638633131363781</v>
      </c>
      <c r="Z16" s="23" t="n">
        <v>0.343480912419679</v>
      </c>
      <c r="AA16" s="23" t="n">
        <v>0.217505941087001</v>
      </c>
      <c r="AB16" s="23" t="n">
        <v>0.352894351622694</v>
      </c>
      <c r="AC16" s="23" t="n">
        <v>0.360843794803648</v>
      </c>
      <c r="AD16" s="23" t="n">
        <v>0.607612399156796</v>
      </c>
      <c r="AE16" s="23"/>
      <c r="AF16" s="23" t="n">
        <v>0.168183946545423</v>
      </c>
      <c r="AG16" s="23" t="n">
        <v>0.0715680395977189</v>
      </c>
      <c r="AH16" s="23" t="n">
        <v>0.551136303095964</v>
      </c>
      <c r="AI16" s="23" t="n">
        <v>0.361777066615691</v>
      </c>
      <c r="AJ16" s="23" t="n">
        <v>0.512529895455676</v>
      </c>
      <c r="AK16" s="23" t="n">
        <v>0.660693464182271</v>
      </c>
      <c r="AL16" s="23" t="n">
        <v>0.445882536171475</v>
      </c>
      <c r="AM16" s="23" t="n">
        <v>0.224263148000659</v>
      </c>
      <c r="AN16" s="23" t="n">
        <v>0.611691125981996</v>
      </c>
      <c r="AO16" s="23" t="n">
        <v>0.693513081642998</v>
      </c>
      <c r="AP16" s="23" t="n">
        <v>0.292958246154561</v>
      </c>
      <c r="AQ16" s="23"/>
      <c r="AR16" s="23" t="n">
        <v>0.541932145582844</v>
      </c>
      <c r="AS16" s="23" t="n">
        <v>0.711268288825783</v>
      </c>
      <c r="AT16" s="23" t="n">
        <v>0.391086649966122</v>
      </c>
      <c r="AU16" s="23" t="n">
        <v>0.821942873960986</v>
      </c>
      <c r="AV16" s="23" t="n">
        <v>0.58402715751476</v>
      </c>
      <c r="AW16" s="23" t="n">
        <v>0.505080385899996</v>
      </c>
      <c r="AX16" s="23" t="n">
        <v>0.459890365945853</v>
      </c>
      <c r="AY16" s="23" t="n">
        <v>0.673591725339301</v>
      </c>
      <c r="AZ16" s="23" t="n">
        <v>0.192427289304179</v>
      </c>
      <c r="BA16" s="23" t="n">
        <v>0.487146704588262</v>
      </c>
      <c r="BB16" s="23" t="n">
        <v>0.738840871585798</v>
      </c>
      <c r="BC16" s="23" t="n">
        <v>0.249740474223825</v>
      </c>
    </row>
    <row r="17">
      <c r="B17" s="17" t="s">
        <v>132</v>
      </c>
      <c r="C17" s="24" t="n">
        <v>-0.307430401603106</v>
      </c>
      <c r="D17" s="24" t="n">
        <v>0.0349648653267631</v>
      </c>
      <c r="E17" s="24" t="n">
        <v>0.155161241458926</v>
      </c>
      <c r="F17" s="24" t="n">
        <v>-0.447443053978553</v>
      </c>
      <c r="G17" s="24"/>
      <c r="H17" s="24" t="n">
        <v>0.0485329443549553</v>
      </c>
      <c r="I17" s="24" t="n">
        <v>-0.422955630859841</v>
      </c>
      <c r="J17" s="24"/>
      <c r="K17" s="24" t="n">
        <v>-0.203984765190605</v>
      </c>
      <c r="L17" s="24"/>
      <c r="M17" s="24" t="n">
        <v>-0.38157226671423</v>
      </c>
      <c r="N17" s="24" t="n">
        <v>0.23564864102388</v>
      </c>
      <c r="O17" s="24" t="n">
        <v>0.407180490677149</v>
      </c>
      <c r="P17" s="24" t="n">
        <v>0.601586197769667</v>
      </c>
      <c r="Q17" s="24"/>
      <c r="R17" s="24" t="n">
        <v>0.130483496373558</v>
      </c>
      <c r="S17" s="24" t="n">
        <v>-0.168477693443923</v>
      </c>
      <c r="T17" s="24" t="n">
        <v>-0.131663247209696</v>
      </c>
      <c r="U17" s="24" t="n">
        <v>-0.137239077876876</v>
      </c>
      <c r="V17" s="24" t="n">
        <v>-0.476970893730292</v>
      </c>
      <c r="W17" s="24"/>
      <c r="X17" s="24" t="n">
        <v>-0.280043978750726</v>
      </c>
      <c r="Y17" s="24" t="n">
        <v>-0.51027148297465</v>
      </c>
      <c r="Z17" s="24" t="n">
        <v>-0.269190982722017</v>
      </c>
      <c r="AA17" s="24" t="n">
        <v>0.162575775334338</v>
      </c>
      <c r="AB17" s="24" t="n">
        <v>0.00963286830285054</v>
      </c>
      <c r="AC17" s="24" t="n">
        <v>0.202178349432309</v>
      </c>
      <c r="AD17" s="24" t="n">
        <v>-0.299026859479998</v>
      </c>
      <c r="AE17" s="24"/>
      <c r="AF17" s="24" t="n">
        <v>0.057715327504134</v>
      </c>
      <c r="AG17" s="24" t="n">
        <v>0.0246257258509366</v>
      </c>
      <c r="AH17" s="24" t="n">
        <v>-0.123442316445236</v>
      </c>
      <c r="AI17" s="24" t="n">
        <v>-0.104495392714984</v>
      </c>
      <c r="AJ17" s="24" t="n">
        <v>-0.198952833706145</v>
      </c>
      <c r="AK17" s="24" t="n">
        <v>-0.572872708614729</v>
      </c>
      <c r="AL17" s="24" t="n">
        <v>-0.34054225354154</v>
      </c>
      <c r="AM17" s="24" t="n">
        <v>0.00102518244479333</v>
      </c>
      <c r="AN17" s="24" t="n">
        <v>-0.334212462387709</v>
      </c>
      <c r="AO17" s="24" t="n">
        <v>-0.51947278301687</v>
      </c>
      <c r="AP17" s="24" t="n">
        <v>0.0315988159649814</v>
      </c>
      <c r="AQ17" s="24"/>
      <c r="AR17" s="24" t="n">
        <v>-0.429401916280954</v>
      </c>
      <c r="AS17" s="24" t="n">
        <v>-0.539227044593459</v>
      </c>
      <c r="AT17" s="24" t="n">
        <v>-0.131706226759369</v>
      </c>
      <c r="AU17" s="24" t="n">
        <v>-0.793695952447569</v>
      </c>
      <c r="AV17" s="24" t="n">
        <v>-0.384592393826072</v>
      </c>
      <c r="AW17" s="24" t="n">
        <v>-0.275597941033827</v>
      </c>
      <c r="AX17" s="24" t="n">
        <v>-0.0905938341343469</v>
      </c>
      <c r="AY17" s="24" t="n">
        <v>-0.518139426256787</v>
      </c>
      <c r="AZ17" s="24" t="n">
        <v>0.346966789390107</v>
      </c>
      <c r="BA17" s="24" t="n">
        <v>-0.244983478240732</v>
      </c>
      <c r="BB17" s="24" t="n">
        <v>-0.677557635680396</v>
      </c>
      <c r="BC17" s="24" t="n">
        <v>0.0419203272394676</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141</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0.115593255541663</v>
      </c>
      <c r="D9" s="16" t="n">
        <v>0.0595014673454791</v>
      </c>
      <c r="E9" s="16" t="n">
        <v>0.11992839292573</v>
      </c>
      <c r="F9" s="16" t="n">
        <v>0.121679448526575</v>
      </c>
      <c r="G9" s="16"/>
      <c r="H9" s="16" t="n">
        <v>0.246645176368887</v>
      </c>
      <c r="I9" s="16" t="n">
        <v>0.118542394326198</v>
      </c>
      <c r="J9" s="16"/>
      <c r="K9" s="16" t="n">
        <v>0.152299469796399</v>
      </c>
      <c r="L9" s="16"/>
      <c r="M9" s="16" t="n">
        <v>0.0903641984863739</v>
      </c>
      <c r="N9" s="16" t="n">
        <v>0.31738499034223</v>
      </c>
      <c r="O9" s="16" t="n">
        <v>0.314442101508953</v>
      </c>
      <c r="P9" s="16" t="n">
        <v>0.378450419079934</v>
      </c>
      <c r="Q9" s="16"/>
      <c r="R9" s="16" t="n">
        <v>0.111549051898869</v>
      </c>
      <c r="S9" s="16" t="n">
        <v>0.214549840197205</v>
      </c>
      <c r="T9" s="16" t="n">
        <v>0.191864776011362</v>
      </c>
      <c r="U9" s="16" t="n">
        <v>0.124788675566912</v>
      </c>
      <c r="V9" s="16" t="n">
        <v>0.0652094698430355</v>
      </c>
      <c r="W9" s="16"/>
      <c r="X9" s="16" t="n">
        <v>0.114424398955986</v>
      </c>
      <c r="Y9" s="16" t="n">
        <v>0.0757485824043991</v>
      </c>
      <c r="Z9" s="16" t="n">
        <v>0.0500761585455469</v>
      </c>
      <c r="AA9" s="16" t="n">
        <v>0.136844867013327</v>
      </c>
      <c r="AB9" s="16" t="n">
        <v>0.171354757522554</v>
      </c>
      <c r="AC9" s="16" t="n">
        <v>0.422154400565154</v>
      </c>
      <c r="AD9" s="16" t="n">
        <v>0.167450901660725</v>
      </c>
      <c r="AE9" s="16"/>
      <c r="AF9" s="16" t="n">
        <v>0.476075991785808</v>
      </c>
      <c r="AG9" s="16" t="n">
        <v>0.104975289785648</v>
      </c>
      <c r="AH9" s="16" t="n">
        <v>0.138771036787152</v>
      </c>
      <c r="AI9" s="16" t="n">
        <v>0.0880316629997984</v>
      </c>
      <c r="AJ9" s="16" t="n">
        <v>0.119114803585264</v>
      </c>
      <c r="AK9" s="16" t="n">
        <v>0.0677646018084674</v>
      </c>
      <c r="AL9" s="16" t="n">
        <v>0.0529310429601074</v>
      </c>
      <c r="AM9" s="16" t="n">
        <v>0.321869009320502</v>
      </c>
      <c r="AN9" s="16" t="n">
        <v>0.0509441269924136</v>
      </c>
      <c r="AO9" s="16" t="n">
        <v>0.135707007446264</v>
      </c>
      <c r="AP9" s="16" t="n">
        <v>0.00595789709452097</v>
      </c>
      <c r="AQ9" s="16"/>
      <c r="AR9" s="16" t="n">
        <v>0.0403835693383708</v>
      </c>
      <c r="AS9" s="16" t="n">
        <v>0.0568876671514176</v>
      </c>
      <c r="AT9" s="16" t="n">
        <v>0.110087186972084</v>
      </c>
      <c r="AU9" s="16" t="n">
        <v>0.184619840206177</v>
      </c>
      <c r="AV9" s="16" t="n">
        <v>0.0106300614604948</v>
      </c>
      <c r="AW9" s="16" t="n">
        <v>0.112054427457965</v>
      </c>
      <c r="AX9" s="16" t="n">
        <v>0.310298278282771</v>
      </c>
      <c r="AY9" s="16" t="n">
        <v>0.136242226323455</v>
      </c>
      <c r="AZ9" s="16" t="n">
        <v>0.622474798629216</v>
      </c>
      <c r="BA9" s="16" t="n">
        <v>0.0347530760050523</v>
      </c>
      <c r="BB9" s="16" t="n">
        <v>0.0335130746104707</v>
      </c>
      <c r="BC9" s="16" t="n">
        <v>0.277687359050137</v>
      </c>
    </row>
    <row r="10">
      <c r="B10" s="17" t="s">
        <v>126</v>
      </c>
      <c r="C10" s="16" t="n">
        <v>0.283470742746395</v>
      </c>
      <c r="D10" s="16" t="n">
        <v>0.315301552894033</v>
      </c>
      <c r="E10" s="16" t="n">
        <v>0.506965395314352</v>
      </c>
      <c r="F10" s="16" t="n">
        <v>0.232492564625108</v>
      </c>
      <c r="G10" s="16"/>
      <c r="H10" s="16" t="n">
        <v>0.309865992848913</v>
      </c>
      <c r="I10" s="16" t="n">
        <v>0.249088846069442</v>
      </c>
      <c r="J10" s="16"/>
      <c r="K10" s="16" t="n">
        <v>0.314212957315488</v>
      </c>
      <c r="L10" s="16"/>
      <c r="M10" s="16" t="n">
        <v>0.278638829529896</v>
      </c>
      <c r="N10" s="16" t="n">
        <v>0.309652560324448</v>
      </c>
      <c r="O10" s="16" t="n">
        <v>0.34641169361017</v>
      </c>
      <c r="P10" s="16" t="n">
        <v>0.421520108998529</v>
      </c>
      <c r="Q10" s="16"/>
      <c r="R10" s="16" t="n">
        <v>0.839025602046448</v>
      </c>
      <c r="S10" s="16" t="n">
        <v>0.286001141180772</v>
      </c>
      <c r="T10" s="16" t="n">
        <v>0.227224539242841</v>
      </c>
      <c r="U10" s="16" t="n">
        <v>0.359830949444552</v>
      </c>
      <c r="V10" s="16" t="n">
        <v>0.245735285302518</v>
      </c>
      <c r="W10" s="16"/>
      <c r="X10" s="16" t="n">
        <v>0.320079149623621</v>
      </c>
      <c r="Y10" s="16" t="n">
        <v>0.115131046412134</v>
      </c>
      <c r="Z10" s="16" t="n">
        <v>0.639846016450205</v>
      </c>
      <c r="AA10" s="16" t="n">
        <v>0.477959204356841</v>
      </c>
      <c r="AB10" s="16" t="n">
        <v>0.349441031363989</v>
      </c>
      <c r="AC10" s="16" t="n">
        <v>0.395730847664617</v>
      </c>
      <c r="AD10" s="16" t="n">
        <v>0.217006877811062</v>
      </c>
      <c r="AE10" s="16"/>
      <c r="AF10" s="16" t="n">
        <v>0.00156700008297909</v>
      </c>
      <c r="AG10" s="16" t="n">
        <v>0.876913463799038</v>
      </c>
      <c r="AH10" s="16" t="n">
        <v>0.392162847214264</v>
      </c>
      <c r="AI10" s="16" t="n">
        <v>0.325120666180663</v>
      </c>
      <c r="AJ10" s="16" t="n">
        <v>0.254472176919291</v>
      </c>
      <c r="AK10" s="16" t="n">
        <v>0.229204374518624</v>
      </c>
      <c r="AL10" s="16" t="n">
        <v>0.374572638487807</v>
      </c>
      <c r="AM10" s="16" t="n">
        <v>0.217235346909064</v>
      </c>
      <c r="AN10" s="16" t="n">
        <v>0.363593169739486</v>
      </c>
      <c r="AO10" s="16" t="n">
        <v>0.23432403084633</v>
      </c>
      <c r="AP10" s="16" t="n">
        <v>0.486406003704446</v>
      </c>
      <c r="AQ10" s="16"/>
      <c r="AR10" s="16" t="n">
        <v>0.354053047042784</v>
      </c>
      <c r="AS10" s="16" t="n">
        <v>0.263988532266752</v>
      </c>
      <c r="AT10" s="16" t="n">
        <v>0.362045466950733</v>
      </c>
      <c r="AU10" s="16" t="n">
        <v>0.0121513436532511</v>
      </c>
      <c r="AV10" s="16" t="n">
        <v>0.386415929871477</v>
      </c>
      <c r="AW10" s="16" t="n">
        <v>0.210794289721582</v>
      </c>
      <c r="AX10" s="16" t="n">
        <v>0.192628957667774</v>
      </c>
      <c r="AY10" s="16" t="n">
        <v>0.304978393282161</v>
      </c>
      <c r="AZ10" s="16" t="n">
        <v>0.0970238903606412</v>
      </c>
      <c r="BA10" s="16" t="n">
        <v>0.481496206046684</v>
      </c>
      <c r="BB10" s="16" t="n">
        <v>0.301947534227507</v>
      </c>
      <c r="BC10" s="16" t="n">
        <v>0.123962926173637</v>
      </c>
    </row>
    <row r="11">
      <c r="B11" s="17" t="s">
        <v>127</v>
      </c>
      <c r="C11" s="16" t="n">
        <v>0.19764864917855</v>
      </c>
      <c r="D11" s="16" t="n">
        <v>0.332525061577205</v>
      </c>
      <c r="E11" s="16" t="n">
        <v>0.314661928992209</v>
      </c>
      <c r="F11" s="16" t="n">
        <v>0.156210458227721</v>
      </c>
      <c r="G11" s="16"/>
      <c r="H11" s="16" t="n">
        <v>0.105323118808233</v>
      </c>
      <c r="I11" s="16" t="n">
        <v>0.214819716624644</v>
      </c>
      <c r="J11" s="16"/>
      <c r="K11" s="16" t="n">
        <v>0.16618221544685</v>
      </c>
      <c r="L11" s="16"/>
      <c r="M11" s="16" t="n">
        <v>0.197076570785</v>
      </c>
      <c r="N11" s="16" t="n">
        <v>0.209084070769076</v>
      </c>
      <c r="O11" s="16" t="n">
        <v>0.194491952413313</v>
      </c>
      <c r="P11" s="16" t="n">
        <v>0.113233059864366</v>
      </c>
      <c r="Q11" s="16"/>
      <c r="R11" s="16" t="n">
        <v>0.004293636084121</v>
      </c>
      <c r="S11" s="16" t="n">
        <v>0.100019305828462</v>
      </c>
      <c r="T11" s="16" t="n">
        <v>0.268655520943022</v>
      </c>
      <c r="U11" s="16" t="n">
        <v>0.242575351347376</v>
      </c>
      <c r="V11" s="16" t="n">
        <v>0.19137625530259</v>
      </c>
      <c r="W11" s="16"/>
      <c r="X11" s="16" t="n">
        <v>0.197080328203768</v>
      </c>
      <c r="Y11" s="16" t="n">
        <v>0.260236740149359</v>
      </c>
      <c r="Z11" s="16" t="n">
        <v>0.0993494531657842</v>
      </c>
      <c r="AA11" s="16" t="n">
        <v>0.0815999938587178</v>
      </c>
      <c r="AB11" s="16" t="n">
        <v>0.27398044246695</v>
      </c>
      <c r="AC11" s="16" t="n">
        <v>0.0754839106817577</v>
      </c>
      <c r="AD11" s="16" t="n">
        <v>0.560253621026803</v>
      </c>
      <c r="AE11" s="16"/>
      <c r="AF11" s="16" t="n">
        <v>0.000821103131465469</v>
      </c>
      <c r="AG11" s="16" t="n">
        <v>0.00633516385601484</v>
      </c>
      <c r="AH11" s="16" t="n">
        <v>0.15999298327478</v>
      </c>
      <c r="AI11" s="16" t="n">
        <v>0.325136967970912</v>
      </c>
      <c r="AJ11" s="16" t="n">
        <v>0.309219285814623</v>
      </c>
      <c r="AK11" s="16" t="n">
        <v>0.175169842513556</v>
      </c>
      <c r="AL11" s="16" t="n">
        <v>0.21134725650566</v>
      </c>
      <c r="AM11" s="16" t="n">
        <v>0.174728166047908</v>
      </c>
      <c r="AN11" s="16" t="n">
        <v>0.192397306925256</v>
      </c>
      <c r="AO11" s="16" t="n">
        <v>0.177735856220116</v>
      </c>
      <c r="AP11" s="16" t="n">
        <v>0.246213320370113</v>
      </c>
      <c r="AQ11" s="16"/>
      <c r="AR11" s="16" t="n">
        <v>0.201130409925358</v>
      </c>
      <c r="AS11" s="16" t="n">
        <v>0.189788311855818</v>
      </c>
      <c r="AT11" s="16" t="n">
        <v>0.0473973021446818</v>
      </c>
      <c r="AU11" s="16" t="n">
        <v>0.403343004003475</v>
      </c>
      <c r="AV11" s="16" t="n">
        <v>0.0233301138608132</v>
      </c>
      <c r="AW11" s="16" t="n">
        <v>0.321919365837172</v>
      </c>
      <c r="AX11" s="16" t="n">
        <v>0.170334953964867</v>
      </c>
      <c r="AY11" s="16" t="n">
        <v>0.154709005260559</v>
      </c>
      <c r="AZ11" s="16" t="n">
        <v>0.0125927609114586</v>
      </c>
      <c r="BA11" s="16" t="n">
        <v>0.117743904530333</v>
      </c>
      <c r="BB11" s="16" t="n">
        <v>0.286516032001437</v>
      </c>
      <c r="BC11" s="16" t="n">
        <v>0.351461965533653</v>
      </c>
    </row>
    <row r="12">
      <c r="B12" s="17" t="s">
        <v>128</v>
      </c>
      <c r="C12" s="16" t="n">
        <v>0.0807931393220249</v>
      </c>
      <c r="D12" s="16" t="n">
        <v>0.13486605519523</v>
      </c>
      <c r="E12" s="16" t="n">
        <v>0.0131588075404845</v>
      </c>
      <c r="F12" s="16" t="n">
        <v>0.0882723550442138</v>
      </c>
      <c r="G12" s="16"/>
      <c r="H12" s="16" t="n">
        <v>0.33054998541974</v>
      </c>
      <c r="I12" s="16" t="n">
        <v>0.0522718369876603</v>
      </c>
      <c r="J12" s="16"/>
      <c r="K12" s="16" t="n">
        <v>0.0950475789860962</v>
      </c>
      <c r="L12" s="16"/>
      <c r="M12" s="16" t="n">
        <v>0.0840310526482871</v>
      </c>
      <c r="N12" s="16" t="n">
        <v>0.0488215023335017</v>
      </c>
      <c r="O12" s="16" t="n">
        <v>0.0740506422386927</v>
      </c>
      <c r="P12" s="16" t="n">
        <v>0.0430971284642695</v>
      </c>
      <c r="Q12" s="16"/>
      <c r="R12" s="16" t="n">
        <v>0.0191976253492021</v>
      </c>
      <c r="S12" s="16" t="n">
        <v>0.0427035487585673</v>
      </c>
      <c r="T12" s="16" t="n">
        <v>0.0889455928320113</v>
      </c>
      <c r="U12" s="16" t="n">
        <v>0.179494292827014</v>
      </c>
      <c r="V12" s="16" t="n">
        <v>0.0596018918676778</v>
      </c>
      <c r="W12" s="16"/>
      <c r="X12" s="16" t="n">
        <v>0.0505307379105898</v>
      </c>
      <c r="Y12" s="16" t="n">
        <v>0.119188703183955</v>
      </c>
      <c r="Z12" s="16" t="n">
        <v>0.0110421558658435</v>
      </c>
      <c r="AA12" s="16" t="n">
        <v>0.00536196101273983</v>
      </c>
      <c r="AB12" s="16" t="n">
        <v>0.0230211815592975</v>
      </c>
      <c r="AC12" s="16" t="n">
        <v>0.104143497302232</v>
      </c>
      <c r="AD12" s="16" t="n">
        <v>0.0147227654687553</v>
      </c>
      <c r="AE12" s="16"/>
      <c r="AF12" s="16" t="n">
        <v>0</v>
      </c>
      <c r="AG12" s="16" t="n">
        <v>0.0117760825592993</v>
      </c>
      <c r="AH12" s="16" t="n">
        <v>0.0037837578387178</v>
      </c>
      <c r="AI12" s="16" t="n">
        <v>0.0127456280038382</v>
      </c>
      <c r="AJ12" s="16" t="n">
        <v>0.027922882356126</v>
      </c>
      <c r="AK12" s="16" t="n">
        <v>0.0167314078008872</v>
      </c>
      <c r="AL12" s="16" t="n">
        <v>0.232148457679817</v>
      </c>
      <c r="AM12" s="16" t="n">
        <v>0.0789011445546936</v>
      </c>
      <c r="AN12" s="16" t="n">
        <v>0.000681614347246591</v>
      </c>
      <c r="AO12" s="16" t="n">
        <v>0.167624897116731</v>
      </c>
      <c r="AP12" s="16" t="n">
        <v>0.26142277883092</v>
      </c>
      <c r="AQ12" s="16"/>
      <c r="AR12" s="16" t="n">
        <v>0.0744873061513262</v>
      </c>
      <c r="AS12" s="16" t="n">
        <v>0.00668583252660572</v>
      </c>
      <c r="AT12" s="16" t="n">
        <v>0.158960803489808</v>
      </c>
      <c r="AU12" s="16" t="n">
        <v>0</v>
      </c>
      <c r="AV12" s="16" t="n">
        <v>0.193207964935738</v>
      </c>
      <c r="AW12" s="16" t="n">
        <v>0.00317071234032957</v>
      </c>
      <c r="AX12" s="16" t="n">
        <v>0.171291250520416</v>
      </c>
      <c r="AY12" s="16" t="n">
        <v>0.00042330034877626</v>
      </c>
      <c r="AZ12" s="16" t="n">
        <v>0.0858474527232971</v>
      </c>
      <c r="BA12" s="16" t="n">
        <v>0.016473874050982</v>
      </c>
      <c r="BB12" s="16" t="n">
        <v>0.188734674422591</v>
      </c>
      <c r="BC12" s="16" t="n">
        <v>0.109989483760481</v>
      </c>
    </row>
    <row r="13">
      <c r="B13" s="17" t="s">
        <v>129</v>
      </c>
      <c r="C13" s="16" t="n">
        <v>0.282665811021498</v>
      </c>
      <c r="D13" s="16" t="n">
        <v>0.15090436601097</v>
      </c>
      <c r="E13" s="16" t="n">
        <v>0.0439681303442167</v>
      </c>
      <c r="F13" s="16" t="n">
        <v>0.349308905048606</v>
      </c>
      <c r="G13" s="16"/>
      <c r="H13" s="16" t="n">
        <v>0.00227396072581976</v>
      </c>
      <c r="I13" s="16" t="n">
        <v>0.328763639077217</v>
      </c>
      <c r="J13" s="16"/>
      <c r="K13" s="16" t="n">
        <v>0.231884906569887</v>
      </c>
      <c r="L13" s="16"/>
      <c r="M13" s="16" t="n">
        <v>0.306868653031553</v>
      </c>
      <c r="N13" s="16" t="n">
        <v>0.0984619633637151</v>
      </c>
      <c r="O13" s="16" t="n">
        <v>0.0628221951035658</v>
      </c>
      <c r="P13" s="16" t="n">
        <v>0.0371995063452261</v>
      </c>
      <c r="Q13" s="16"/>
      <c r="R13" s="16" t="n">
        <v>0</v>
      </c>
      <c r="S13" s="16" t="n">
        <v>0.304258640086641</v>
      </c>
      <c r="T13" s="16" t="n">
        <v>0.223309570970764</v>
      </c>
      <c r="U13" s="16" t="n">
        <v>0.093310730814147</v>
      </c>
      <c r="V13" s="16" t="n">
        <v>0.373720900965427</v>
      </c>
      <c r="W13" s="16"/>
      <c r="X13" s="16" t="n">
        <v>0.291746261940029</v>
      </c>
      <c r="Y13" s="16" t="n">
        <v>0.41516962091006</v>
      </c>
      <c r="Z13" s="16" t="n">
        <v>0.0741497311061976</v>
      </c>
      <c r="AA13" s="16" t="n">
        <v>0.124433579527013</v>
      </c>
      <c r="AB13" s="16" t="n">
        <v>0.0796973819706595</v>
      </c>
      <c r="AC13" s="16" t="n">
        <v>0</v>
      </c>
      <c r="AD13" s="16" t="n">
        <v>0.0405658340326545</v>
      </c>
      <c r="AE13" s="16"/>
      <c r="AF13" s="16" t="n">
        <v>0</v>
      </c>
      <c r="AG13" s="16" t="n">
        <v>0</v>
      </c>
      <c r="AH13" s="16" t="n">
        <v>0.305289374885086</v>
      </c>
      <c r="AI13" s="16" t="n">
        <v>0.248965074844788</v>
      </c>
      <c r="AJ13" s="16" t="n">
        <v>0.218042654892408</v>
      </c>
      <c r="AK13" s="16" t="n">
        <v>0.500926506197454</v>
      </c>
      <c r="AL13" s="16" t="n">
        <v>0.129000604366609</v>
      </c>
      <c r="AM13" s="16" t="n">
        <v>0.207266333167832</v>
      </c>
      <c r="AN13" s="16" t="n">
        <v>0.235520649211566</v>
      </c>
      <c r="AO13" s="16" t="n">
        <v>0.284608208370559</v>
      </c>
      <c r="AP13" s="16" t="n">
        <v>0</v>
      </c>
      <c r="AQ13" s="16"/>
      <c r="AR13" s="16" t="n">
        <v>0.32849017594737</v>
      </c>
      <c r="AS13" s="16" t="n">
        <v>0.477025341622507</v>
      </c>
      <c r="AT13" s="16" t="n">
        <v>0.269422924976395</v>
      </c>
      <c r="AU13" s="16" t="n">
        <v>0.266590541424732</v>
      </c>
      <c r="AV13" s="16" t="n">
        <v>0.386415929871477</v>
      </c>
      <c r="AW13" s="16" t="n">
        <v>0.267127194987678</v>
      </c>
      <c r="AX13" s="16" t="n">
        <v>0.155446559564172</v>
      </c>
      <c r="AY13" s="16" t="n">
        <v>0.403647074785049</v>
      </c>
      <c r="AZ13" s="16" t="n">
        <v>0.182061097375387</v>
      </c>
      <c r="BA13" s="16" t="n">
        <v>0.23476567789943</v>
      </c>
      <c r="BB13" s="16" t="n">
        <v>0.189011679580293</v>
      </c>
      <c r="BC13" s="16" t="n">
        <v>0.123616891805404</v>
      </c>
    </row>
    <row r="14">
      <c r="B14" s="17" t="s">
        <v>94</v>
      </c>
      <c r="C14" s="16" t="n">
        <v>0.0398284021898697</v>
      </c>
      <c r="D14" s="16" t="n">
        <v>0.00690149697708258</v>
      </c>
      <c r="E14" s="16" t="n">
        <v>0.00131734488300802</v>
      </c>
      <c r="F14" s="16" t="n">
        <v>0.0520362685277762</v>
      </c>
      <c r="G14" s="16"/>
      <c r="H14" s="16" t="n">
        <v>0.0053417658284068</v>
      </c>
      <c r="I14" s="16" t="n">
        <v>0.0365135669148382</v>
      </c>
      <c r="J14" s="16"/>
      <c r="K14" s="16" t="n">
        <v>0.04037287188528</v>
      </c>
      <c r="L14" s="16"/>
      <c r="M14" s="16" t="n">
        <v>0.0430206955188912</v>
      </c>
      <c r="N14" s="16" t="n">
        <v>0.0165949128670288</v>
      </c>
      <c r="O14" s="16" t="n">
        <v>0.007781415125306</v>
      </c>
      <c r="P14" s="16" t="n">
        <v>0.00649977724767574</v>
      </c>
      <c r="Q14" s="16"/>
      <c r="R14" s="16" t="n">
        <v>0.0259340846213594</v>
      </c>
      <c r="S14" s="16" t="n">
        <v>0.0524675239483519</v>
      </c>
      <c r="T14" s="16" t="n">
        <v>0</v>
      </c>
      <c r="U14" s="16" t="n">
        <v>0</v>
      </c>
      <c r="V14" s="16" t="n">
        <v>0.0643561967187524</v>
      </c>
      <c r="W14" s="16"/>
      <c r="X14" s="16" t="n">
        <v>0.0261391233660066</v>
      </c>
      <c r="Y14" s="16" t="n">
        <v>0.0145253069400929</v>
      </c>
      <c r="Z14" s="16" t="n">
        <v>0.125536484866422</v>
      </c>
      <c r="AA14" s="16" t="n">
        <v>0.173800394231362</v>
      </c>
      <c r="AB14" s="16" t="n">
        <v>0.10250520511655</v>
      </c>
      <c r="AC14" s="16" t="n">
        <v>0.00248734378623987</v>
      </c>
      <c r="AD14" s="16" t="n">
        <v>0</v>
      </c>
      <c r="AE14" s="16"/>
      <c r="AF14" s="16" t="n">
        <v>0.521535904999748</v>
      </c>
      <c r="AG14" s="16" t="n">
        <v>0</v>
      </c>
      <c r="AH14" s="16" t="n">
        <v>0</v>
      </c>
      <c r="AI14" s="16" t="n">
        <v>0</v>
      </c>
      <c r="AJ14" s="16" t="n">
        <v>0.0712281964322878</v>
      </c>
      <c r="AK14" s="16" t="n">
        <v>0.0102032671610107</v>
      </c>
      <c r="AL14" s="16" t="n">
        <v>0</v>
      </c>
      <c r="AM14" s="16" t="n">
        <v>0</v>
      </c>
      <c r="AN14" s="16" t="n">
        <v>0.156863132784031</v>
      </c>
      <c r="AO14" s="16" t="n">
        <v>0</v>
      </c>
      <c r="AP14" s="16" t="n">
        <v>0</v>
      </c>
      <c r="AQ14" s="16"/>
      <c r="AR14" s="16" t="n">
        <v>0.00145549159479129</v>
      </c>
      <c r="AS14" s="16" t="n">
        <v>0.00562431457689879</v>
      </c>
      <c r="AT14" s="16" t="n">
        <v>0.0520863154662984</v>
      </c>
      <c r="AU14" s="16" t="n">
        <v>0.133295270712366</v>
      </c>
      <c r="AV14" s="16" t="n">
        <v>0</v>
      </c>
      <c r="AW14" s="16" t="n">
        <v>0.0849340096552736</v>
      </c>
      <c r="AX14" s="16" t="n">
        <v>0</v>
      </c>
      <c r="AY14" s="16" t="n">
        <v>0</v>
      </c>
      <c r="AZ14" s="16" t="n">
        <v>0</v>
      </c>
      <c r="BA14" s="16" t="n">
        <v>0.114767261467518</v>
      </c>
      <c r="BB14" s="16" t="n">
        <v>0.000277005157701806</v>
      </c>
      <c r="BC14" s="16" t="n">
        <v>0.0132813736766886</v>
      </c>
    </row>
    <row r="15">
      <c r="B15" s="17" t="s">
        <v>130</v>
      </c>
      <c r="C15" s="23" t="n">
        <v>0.399063998288058</v>
      </c>
      <c r="D15" s="23" t="n">
        <v>0.374803020239513</v>
      </c>
      <c r="E15" s="23" t="n">
        <v>0.626893788240082</v>
      </c>
      <c r="F15" s="23" t="n">
        <v>0.354172013151683</v>
      </c>
      <c r="G15" s="23"/>
      <c r="H15" s="23" t="n">
        <v>0.5565111692178</v>
      </c>
      <c r="I15" s="23" t="n">
        <v>0.367631240395641</v>
      </c>
      <c r="J15" s="23"/>
      <c r="K15" s="23" t="n">
        <v>0.466512427111887</v>
      </c>
      <c r="L15" s="23"/>
      <c r="M15" s="23" t="n">
        <v>0.36900302801627</v>
      </c>
      <c r="N15" s="23" t="n">
        <v>0.627037550666679</v>
      </c>
      <c r="O15" s="23" t="n">
        <v>0.660853795119123</v>
      </c>
      <c r="P15" s="23" t="n">
        <v>0.799970528078463</v>
      </c>
      <c r="Q15" s="23"/>
      <c r="R15" s="23" t="n">
        <v>0.950574653945317</v>
      </c>
      <c r="S15" s="23" t="n">
        <v>0.500550981377978</v>
      </c>
      <c r="T15" s="23" t="n">
        <v>0.419089315254203</v>
      </c>
      <c r="U15" s="23" t="n">
        <v>0.484619625011464</v>
      </c>
      <c r="V15" s="23" t="n">
        <v>0.310944755145553</v>
      </c>
      <c r="W15" s="23"/>
      <c r="X15" s="23" t="n">
        <v>0.434503548579607</v>
      </c>
      <c r="Y15" s="23" t="n">
        <v>0.190879628816534</v>
      </c>
      <c r="Z15" s="23" t="n">
        <v>0.689922174995752</v>
      </c>
      <c r="AA15" s="23" t="n">
        <v>0.614804071370168</v>
      </c>
      <c r="AB15" s="23" t="n">
        <v>0.520795788886543</v>
      </c>
      <c r="AC15" s="23" t="n">
        <v>0.81788524822977</v>
      </c>
      <c r="AD15" s="23" t="n">
        <v>0.384457779471787</v>
      </c>
      <c r="AE15" s="23"/>
      <c r="AF15" s="23" t="n">
        <v>0.477642991868787</v>
      </c>
      <c r="AG15" s="23" t="n">
        <v>0.981888753584686</v>
      </c>
      <c r="AH15" s="23" t="n">
        <v>0.530933884001417</v>
      </c>
      <c r="AI15" s="23" t="n">
        <v>0.413152329180462</v>
      </c>
      <c r="AJ15" s="23" t="n">
        <v>0.373586980504555</v>
      </c>
      <c r="AK15" s="23" t="n">
        <v>0.296968976327092</v>
      </c>
      <c r="AL15" s="23" t="n">
        <v>0.427503681447914</v>
      </c>
      <c r="AM15" s="23" t="n">
        <v>0.539104356229566</v>
      </c>
      <c r="AN15" s="23" t="n">
        <v>0.414537296731899</v>
      </c>
      <c r="AO15" s="23" t="n">
        <v>0.370031038292595</v>
      </c>
      <c r="AP15" s="23" t="n">
        <v>0.492363900798967</v>
      </c>
      <c r="AQ15" s="23"/>
      <c r="AR15" s="23" t="n">
        <v>0.394436616381155</v>
      </c>
      <c r="AS15" s="23" t="n">
        <v>0.32087619941817</v>
      </c>
      <c r="AT15" s="23" t="n">
        <v>0.472132653922817</v>
      </c>
      <c r="AU15" s="23" t="n">
        <v>0.196771183859428</v>
      </c>
      <c r="AV15" s="23" t="n">
        <v>0.397045991331972</v>
      </c>
      <c r="AW15" s="23" t="n">
        <v>0.322848717179547</v>
      </c>
      <c r="AX15" s="23" t="n">
        <v>0.502927235950545</v>
      </c>
      <c r="AY15" s="23" t="n">
        <v>0.441220619605616</v>
      </c>
      <c r="AZ15" s="23" t="n">
        <v>0.719498688989858</v>
      </c>
      <c r="BA15" s="23" t="n">
        <v>0.516249282051737</v>
      </c>
      <c r="BB15" s="23" t="n">
        <v>0.335460608837978</v>
      </c>
      <c r="BC15" s="23" t="n">
        <v>0.401650285223774</v>
      </c>
    </row>
    <row r="16">
      <c r="B16" s="17" t="s">
        <v>131</v>
      </c>
      <c r="C16" s="23" t="n">
        <v>0.363458950343523</v>
      </c>
      <c r="D16" s="23" t="n">
        <v>0.2857704212062</v>
      </c>
      <c r="E16" s="23" t="n">
        <v>0.0571269378847012</v>
      </c>
      <c r="F16" s="23" t="n">
        <v>0.43758126009282</v>
      </c>
      <c r="G16" s="23"/>
      <c r="H16" s="23" t="n">
        <v>0.33282394614556</v>
      </c>
      <c r="I16" s="23" t="n">
        <v>0.381035476064877</v>
      </c>
      <c r="J16" s="23"/>
      <c r="K16" s="23" t="n">
        <v>0.326932485555983</v>
      </c>
      <c r="L16" s="23"/>
      <c r="M16" s="23" t="n">
        <v>0.39089970567984</v>
      </c>
      <c r="N16" s="23" t="n">
        <v>0.147283465697217</v>
      </c>
      <c r="O16" s="23" t="n">
        <v>0.136872837342259</v>
      </c>
      <c r="P16" s="23" t="n">
        <v>0.0802966348094956</v>
      </c>
      <c r="Q16" s="23"/>
      <c r="R16" s="23" t="n">
        <v>0.0191976253492021</v>
      </c>
      <c r="S16" s="23" t="n">
        <v>0.346962188845209</v>
      </c>
      <c r="T16" s="23" t="n">
        <v>0.312255163802776</v>
      </c>
      <c r="U16" s="23" t="n">
        <v>0.272805023641161</v>
      </c>
      <c r="V16" s="23" t="n">
        <v>0.433322792833104</v>
      </c>
      <c r="W16" s="23"/>
      <c r="X16" s="23" t="n">
        <v>0.342276999850618</v>
      </c>
      <c r="Y16" s="23" t="n">
        <v>0.534358324094015</v>
      </c>
      <c r="Z16" s="23" t="n">
        <v>0.085191886972041</v>
      </c>
      <c r="AA16" s="23" t="n">
        <v>0.129795540539753</v>
      </c>
      <c r="AB16" s="23" t="n">
        <v>0.102718563529957</v>
      </c>
      <c r="AC16" s="23" t="n">
        <v>0.104143497302232</v>
      </c>
      <c r="AD16" s="23" t="n">
        <v>0.0552885995014097</v>
      </c>
      <c r="AE16" s="23"/>
      <c r="AF16" s="23" t="n">
        <v>0</v>
      </c>
      <c r="AG16" s="23" t="n">
        <v>0.0117760825592993</v>
      </c>
      <c r="AH16" s="23" t="n">
        <v>0.309073132723804</v>
      </c>
      <c r="AI16" s="23" t="n">
        <v>0.261710702848626</v>
      </c>
      <c r="AJ16" s="23" t="n">
        <v>0.245965537248534</v>
      </c>
      <c r="AK16" s="23" t="n">
        <v>0.517657913998341</v>
      </c>
      <c r="AL16" s="23" t="n">
        <v>0.361149062046425</v>
      </c>
      <c r="AM16" s="23" t="n">
        <v>0.286167477722525</v>
      </c>
      <c r="AN16" s="23" t="n">
        <v>0.236202263558813</v>
      </c>
      <c r="AO16" s="23" t="n">
        <v>0.452233105487289</v>
      </c>
      <c r="AP16" s="23" t="n">
        <v>0.26142277883092</v>
      </c>
      <c r="AQ16" s="23"/>
      <c r="AR16" s="23" t="n">
        <v>0.402977482098696</v>
      </c>
      <c r="AS16" s="23" t="n">
        <v>0.483711174149113</v>
      </c>
      <c r="AT16" s="23" t="n">
        <v>0.428383728466203</v>
      </c>
      <c r="AU16" s="23" t="n">
        <v>0.266590541424732</v>
      </c>
      <c r="AV16" s="23" t="n">
        <v>0.579623894807215</v>
      </c>
      <c r="AW16" s="23" t="n">
        <v>0.270297907328007</v>
      </c>
      <c r="AX16" s="23" t="n">
        <v>0.326737810084588</v>
      </c>
      <c r="AY16" s="23" t="n">
        <v>0.404070375133826</v>
      </c>
      <c r="AZ16" s="23" t="n">
        <v>0.267908550098684</v>
      </c>
      <c r="BA16" s="23" t="n">
        <v>0.251239551950412</v>
      </c>
      <c r="BB16" s="23" t="n">
        <v>0.377746354002883</v>
      </c>
      <c r="BC16" s="23" t="n">
        <v>0.233606375565885</v>
      </c>
    </row>
    <row r="17">
      <c r="B17" s="17" t="s">
        <v>132</v>
      </c>
      <c r="C17" s="24" t="n">
        <v>0.0356050479445347</v>
      </c>
      <c r="D17" s="24" t="n">
        <v>0.0890325990333124</v>
      </c>
      <c r="E17" s="24" t="n">
        <v>0.569766850355381</v>
      </c>
      <c r="F17" s="24" t="n">
        <v>-0.0834092469411374</v>
      </c>
      <c r="G17" s="24"/>
      <c r="H17" s="24" t="n">
        <v>0.22368722307224</v>
      </c>
      <c r="I17" s="24" t="n">
        <v>-0.0134042356692361</v>
      </c>
      <c r="J17" s="24"/>
      <c r="K17" s="24" t="n">
        <v>0.139579941555903</v>
      </c>
      <c r="L17" s="24"/>
      <c r="M17" s="24" t="n">
        <v>-0.0218966776635701</v>
      </c>
      <c r="N17" s="24" t="n">
        <v>0.479754084969462</v>
      </c>
      <c r="O17" s="24" t="n">
        <v>0.523980957776864</v>
      </c>
      <c r="P17" s="24" t="n">
        <v>0.719673893268967</v>
      </c>
      <c r="Q17" s="24"/>
      <c r="R17" s="24" t="n">
        <v>0.931377028596115</v>
      </c>
      <c r="S17" s="24" t="n">
        <v>0.153588792532769</v>
      </c>
      <c r="T17" s="24" t="n">
        <v>0.106834151451427</v>
      </c>
      <c r="U17" s="24" t="n">
        <v>0.211814601370303</v>
      </c>
      <c r="V17" s="24" t="n">
        <v>-0.122378037687551</v>
      </c>
      <c r="W17" s="24"/>
      <c r="X17" s="24" t="n">
        <v>0.0922265487289889</v>
      </c>
      <c r="Y17" s="24" t="n">
        <v>-0.343478695277481</v>
      </c>
      <c r="Z17" s="24" t="n">
        <v>0.604730288023711</v>
      </c>
      <c r="AA17" s="24" t="n">
        <v>0.485008530830415</v>
      </c>
      <c r="AB17" s="24" t="n">
        <v>0.418077225356586</v>
      </c>
      <c r="AC17" s="24" t="n">
        <v>0.713741750927539</v>
      </c>
      <c r="AD17" s="24" t="n">
        <v>0.329169179970377</v>
      </c>
      <c r="AE17" s="24"/>
      <c r="AF17" s="24" t="n">
        <v>0.477642991868787</v>
      </c>
      <c r="AG17" s="24" t="n">
        <v>0.970112671025386</v>
      </c>
      <c r="AH17" s="24" t="n">
        <v>0.221860751277613</v>
      </c>
      <c r="AI17" s="24" t="n">
        <v>0.151441626331835</v>
      </c>
      <c r="AJ17" s="24" t="n">
        <v>0.127621443256021</v>
      </c>
      <c r="AK17" s="24" t="n">
        <v>-0.22068893767125</v>
      </c>
      <c r="AL17" s="24" t="n">
        <v>0.0663546194014888</v>
      </c>
      <c r="AM17" s="24" t="n">
        <v>0.252936878507041</v>
      </c>
      <c r="AN17" s="24" t="n">
        <v>0.178335033173086</v>
      </c>
      <c r="AO17" s="24" t="n">
        <v>-0.0822020671946944</v>
      </c>
      <c r="AP17" s="24" t="n">
        <v>0.230941121968047</v>
      </c>
      <c r="AQ17" s="24"/>
      <c r="AR17" s="24" t="n">
        <v>-0.00854086571754176</v>
      </c>
      <c r="AS17" s="24" t="n">
        <v>-0.162834974730943</v>
      </c>
      <c r="AT17" s="24" t="n">
        <v>0.043748925456614</v>
      </c>
      <c r="AU17" s="24" t="n">
        <v>-0.0698193575653037</v>
      </c>
      <c r="AV17" s="24" t="n">
        <v>-0.182577903475244</v>
      </c>
      <c r="AW17" s="24" t="n">
        <v>0.05255080985154</v>
      </c>
      <c r="AX17" s="24" t="n">
        <v>0.176189425865957</v>
      </c>
      <c r="AY17" s="24" t="n">
        <v>0.0371502444717901</v>
      </c>
      <c r="AZ17" s="24" t="n">
        <v>0.451590138891174</v>
      </c>
      <c r="BA17" s="24" t="n">
        <v>0.265009730101324</v>
      </c>
      <c r="BB17" s="24" t="n">
        <v>-0.0422857451649056</v>
      </c>
      <c r="BC17" s="24" t="n">
        <v>0.168043909657889</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cols>
    <col min="4" max="4" width="100.71" hidden="0" customWidth="1"/>
    <col min="5" max="5" width="20.71" hidden="0" customWidth="1"/>
  </cols>
  <sheetData>
    <row r="2" ht="40" customHeight="1">
      <c r="D2" s="1" t="s">
        <v>11</v>
      </c>
    </row>
    <row r="6">
      <c r="D6" s="9" t="str">
        <f>=HYPERLINK("#'Full Results'!A1", "Full Results")</f>
      </c>
    </row>
    <row r="8">
      <c r="D8" s="7" t="s">
        <v>12</v>
      </c>
      <c r="E8" s="7" t="s">
        <v>13</v>
      </c>
      <c r="F8" s="7" t="s">
        <v>14</v>
      </c>
    </row>
    <row r="9">
      <c r="C9" t="n">
        <v>1</v>
      </c>
      <c r="D9" s="9" t="str">
        <f>=HYPERLINK("#'Table 1'!A1", "Grid Summary: Where are your customers located?")</f>
      </c>
      <c r="E9" s="8"/>
      <c r="F9" t="s">
        <v>83</v>
      </c>
    </row>
    <row r="10">
      <c r="C10" t="n">
        <v>2</v>
      </c>
      <c r="D10" s="9" t="str">
        <f>=HYPERLINK("#'Table 2'!A1", "Where are your customers located?: Within your country")</f>
      </c>
      <c r="E10" s="20" t="str">
        <f>=HYPERLINK("#'Full Results'!A11", "11")</f>
      </c>
      <c r="F10" t="s">
        <v>83</v>
      </c>
    </row>
    <row r="11">
      <c r="C11" t="n">
        <v>3</v>
      </c>
      <c r="D11" s="9" t="str">
        <f>=HYPERLINK("#'Table 3'!A1", "Where are your customers located?: Within the EU / rest of the EU")</f>
      </c>
      <c r="E11" s="20" t="str">
        <f>=HYPERLINK("#'Full Results'!A20", "20")</f>
      </c>
      <c r="F11" t="s">
        <v>83</v>
      </c>
    </row>
    <row r="12">
      <c r="C12" t="n">
        <v>4</v>
      </c>
      <c r="D12" s="9" t="str">
        <f>=HYPERLINK("#'Table 4'!A1", "Where are your customers located?: Outside the EU")</f>
      </c>
      <c r="E12" s="20" t="str">
        <f>=HYPERLINK("#'Full Results'!A29", "29")</f>
      </c>
      <c r="F12" t="s">
        <v>83</v>
      </c>
    </row>
    <row r="13">
      <c r="C13" t="n">
        <v>5</v>
      </c>
      <c r="D13" s="9" t="str">
        <f>=HYPERLINK("#'Table 5'!A1", "Which, if any, of the following channels do you use to sell to customers or clients?Please select all that apply")</f>
      </c>
      <c r="E13" s="20" t="str">
        <f>=HYPERLINK("#'Full Results'!A38", "38")</f>
      </c>
      <c r="F13" t="s">
        <v>83</v>
      </c>
    </row>
    <row r="14">
      <c r="C14" t="n">
        <v>6</v>
      </c>
      <c r="D14" s="9" t="str">
        <f>=HYPERLINK("#'Table 6'!A1", " When did your business first start selling online?")</f>
      </c>
      <c r="E14" s="20" t="str">
        <f>=HYPERLINK("#'Full Results'!A50", "50")</f>
      </c>
      <c r="F14" t="s">
        <v>103</v>
      </c>
    </row>
    <row r="15">
      <c r="C15" t="n">
        <v>7</v>
      </c>
      <c r="D15" s="9" t="str">
        <f>=HYPERLINK("#'Table 7'!A1", "Which of the following forms of paid online advertising does your business use?Please select all that apply.")</f>
      </c>
      <c r="E15" s="20" t="str">
        <f>=HYPERLINK("#'Full Results'!A58", "58")</f>
      </c>
      <c r="F15" t="s">
        <v>83</v>
      </c>
    </row>
    <row r="16">
      <c r="C16" t="n">
        <v>8</v>
      </c>
      <c r="D16" s="9" t="str">
        <f>=HYPERLINK("#'Table 8'!A1", "Grid Summary: How important would you say each of the following are as ways customers/clients find your business? Would you say…. ")</f>
      </c>
      <c r="E16" s="8"/>
      <c r="F16" t="s">
        <v>83</v>
      </c>
    </row>
    <row r="17">
      <c r="C17" t="n">
        <v>9</v>
      </c>
      <c r="D17" s="9" t="str">
        <f>=HYPERLINK("#'Table 9'!A1", "How important would you say each of the following are as ways customers/clients find your business? Would you say…. : Word of mouth")</f>
      </c>
      <c r="E17" s="20" t="str">
        <f>=HYPERLINK("#'Full Results'!A70", "70")</f>
      </c>
      <c r="F17" t="s">
        <v>83</v>
      </c>
    </row>
    <row r="18">
      <c r="C18" t="n">
        <v>10</v>
      </c>
      <c r="D18" s="9" t="str">
        <f>=HYPERLINK("#'Table 10'!A1", "How important would you say each of the following are as ways customers/clients find your business? Would you say…. : Physical location")</f>
      </c>
      <c r="E18" s="20" t="str">
        <f>=HYPERLINK("#'Full Results'!A82", "82")</f>
      </c>
      <c r="F18" t="s">
        <v>83</v>
      </c>
    </row>
    <row r="19">
      <c r="C19" t="n">
        <v>11</v>
      </c>
      <c r="D19" s="9" t="str">
        <f>=HYPERLINK("#'Table 11'!A1", "How important would you say each of the following are as ways customers/clients find your business? Would you say…. : Local advertising")</f>
      </c>
      <c r="E19" s="20" t="str">
        <f>=HYPERLINK("#'Full Results'!A94", "94")</f>
      </c>
      <c r="F19" t="s">
        <v>83</v>
      </c>
    </row>
    <row r="20">
      <c r="C20" t="n">
        <v>12</v>
      </c>
      <c r="D20" s="9" t="str">
        <f>=HYPERLINK("#'Table 12'!A1", "How important would you say each of the following are as ways customers/clients find your business? Would you say…. : Online search engines")</f>
      </c>
      <c r="E20" s="20" t="str">
        <f>=HYPERLINK("#'Full Results'!A106", "106")</f>
      </c>
      <c r="F20" t="s">
        <v>83</v>
      </c>
    </row>
    <row r="21">
      <c r="C21" t="n">
        <v>13</v>
      </c>
      <c r="D21" s="9" t="str">
        <f>=HYPERLINK("#'Table 13'!A1", "How important would you say each of the following are as ways customers/clients find your business? Would you say…. : Online maps")</f>
      </c>
      <c r="E21" s="20" t="str">
        <f>=HYPERLINK("#'Full Results'!A118", "118")</f>
      </c>
      <c r="F21" t="s">
        <v>83</v>
      </c>
    </row>
    <row r="22">
      <c r="C22" t="n">
        <v>14</v>
      </c>
      <c r="D22" s="9" t="str">
        <f>=HYPERLINK("#'Table 14'!A1", "How important would you say each of the following are as ways customers/clients find your business? Would you say…. : Paid search advertising")</f>
      </c>
      <c r="E22" s="20" t="str">
        <f>=HYPERLINK("#'Full Results'!A130", "130")</f>
      </c>
      <c r="F22" t="s">
        <v>83</v>
      </c>
    </row>
    <row r="23">
      <c r="C23" t="n">
        <v>15</v>
      </c>
      <c r="D23" s="9" t="str">
        <f>=HYPERLINK("#'Table 15'!A1", "How important would you say each of the following are as ways customers/clients find your business? Would you say…. : Through a dedicated app")</f>
      </c>
      <c r="E23" s="20" t="str">
        <f>=HYPERLINK("#'Full Results'!A142", "142")</f>
      </c>
      <c r="F23" t="s">
        <v>83</v>
      </c>
    </row>
    <row r="24">
      <c r="C24" t="n">
        <v>16</v>
      </c>
      <c r="D24" s="9" t="str">
        <f>=HYPERLINK("#'Table 16'!A1", "How important would you say each of the following are as ways customers/clients find your business? Would you say…. : Social network advertising")</f>
      </c>
      <c r="E24" s="20" t="str">
        <f>=HYPERLINK("#'Full Results'!A154", "154")</f>
      </c>
      <c r="F24" t="s">
        <v>83</v>
      </c>
    </row>
    <row r="25">
      <c r="C25" t="n">
        <v>17</v>
      </c>
      <c r="D25" s="9" t="str">
        <f>=HYPERLINK("#'Table 17'!A1", "How important would you say each of the following are as ways customers/clients find your business? Would you say…. : Other online advertising")</f>
      </c>
      <c r="E25" s="20" t="str">
        <f>=HYPERLINK("#'Full Results'!A166", "166")</f>
      </c>
      <c r="F25" t="s">
        <v>83</v>
      </c>
    </row>
    <row r="26">
      <c r="C26" t="n">
        <v>18</v>
      </c>
      <c r="D26" s="9" t="str">
        <f>=HYPERLINK("#'Table 18'!A1", "How important would you say each of the following are as ways customers/clients find your business? Would you say…. : Print advertising")</f>
      </c>
      <c r="E26" s="20" t="str">
        <f>=HYPERLINK("#'Full Results'!A178", "178")</f>
      </c>
      <c r="F26" t="s">
        <v>83</v>
      </c>
    </row>
    <row r="27">
      <c r="C27" t="n">
        <v>19</v>
      </c>
      <c r="D27" s="9" t="str">
        <f>=HYPERLINK("#'Table 19'!A1", "How important would you say each of the following are as ways customers/clients find your business? Would you say…. : Television advertising")</f>
      </c>
      <c r="E27" s="20" t="str">
        <f>=HYPERLINK("#'Full Results'!A190", "190")</f>
      </c>
      <c r="F27" t="s">
        <v>83</v>
      </c>
    </row>
    <row r="28">
      <c r="C28" t="n">
        <v>20</v>
      </c>
      <c r="D28" s="9" t="str">
        <f>=HYPERLINK("#'Table 20'!A1", "How important would you say each of the following are as ways customers/clients find your business? Would you say…. : E-mail advertising")</f>
      </c>
      <c r="E28" s="20" t="str">
        <f>=HYPERLINK("#'Full Results'!A202", "202")</f>
      </c>
      <c r="F28" t="s">
        <v>83</v>
      </c>
    </row>
    <row r="29">
      <c r="C29" t="n">
        <v>21</v>
      </c>
      <c r="D29" s="9" t="str">
        <f>=HYPERLINK("#'Table 21'!A1", " What proportion of your total customers would you estimate come through online search and/or paid search advertising?")</f>
      </c>
      <c r="E29" s="20" t="str">
        <f>=HYPERLINK("#'Full Results'!A214", "214")</f>
      </c>
      <c r="F29" t="s">
        <v>83</v>
      </c>
    </row>
    <row r="30">
      <c r="C30" t="n">
        <v>22</v>
      </c>
      <c r="D30" s="9" t="str">
        <f>=HYPERLINK("#'Table 22'!A1", "Which, if any, of the following are the most effective ways your business connects with customers? Please select all that apply.")</f>
      </c>
      <c r="E30" s="20" t="str">
        <f>=HYPERLINK("#'Full Results'!A230", "230")</f>
      </c>
      <c r="F30" t="s">
        <v>83</v>
      </c>
    </row>
    <row r="31">
      <c r="C31" t="n">
        <v>23</v>
      </c>
      <c r="D31" s="9" t="str">
        <f>=HYPERLINK("#'Table 23'!A1", "Grid Summary: As far as you are aware, does your business use any of the following Google products? ")</f>
      </c>
      <c r="E31" s="8"/>
      <c r="F31" t="s">
        <v>83</v>
      </c>
    </row>
    <row r="32">
      <c r="C32" t="n">
        <v>24</v>
      </c>
      <c r="D32" s="9" t="str">
        <f>=HYPERLINK("#'Table 24'!A1", "As far as you are aware, does your business use any of the following Google products? : Chrome web browser")</f>
      </c>
      <c r="E32" s="20" t="str">
        <f>=HYPERLINK("#'Full Results'!A252", "252")</f>
      </c>
      <c r="F32" t="s">
        <v>83</v>
      </c>
    </row>
    <row r="33">
      <c r="C33" t="n">
        <v>25</v>
      </c>
      <c r="D33" s="9" t="str">
        <f>=HYPERLINK("#'Table 25'!A1", "As far as you are aware, does your business use any of the following Google products? : Gmail")</f>
      </c>
      <c r="E33" s="20" t="str">
        <f>=HYPERLINK("#'Full Results'!A258", "258")</f>
      </c>
      <c r="F33" t="s">
        <v>83</v>
      </c>
    </row>
    <row r="34">
      <c r="C34" t="n">
        <v>26</v>
      </c>
      <c r="D34" s="9" t="str">
        <f>=HYPERLINK("#'Table 26'!A1", "As far as you are aware, does your business use any of the following Google products? : Android")</f>
      </c>
      <c r="E34" s="20" t="str">
        <f>=HYPERLINK("#'Full Results'!A264", "264")</f>
      </c>
      <c r="F34" t="s">
        <v>83</v>
      </c>
    </row>
    <row r="35">
      <c r="C35" t="n">
        <v>27</v>
      </c>
      <c r="D35" s="9" t="str">
        <f>=HYPERLINK("#'Table 27'!A1", "As far as you are aware, does your business use any of the following Google products? : Google Search")</f>
      </c>
      <c r="E35" s="20" t="str">
        <f>=HYPERLINK("#'Full Results'!A270", "270")</f>
      </c>
      <c r="F35" t="s">
        <v>83</v>
      </c>
    </row>
    <row r="36">
      <c r="C36" t="n">
        <v>28</v>
      </c>
      <c r="D36" s="9" t="str">
        <f>=HYPERLINK("#'Table 28'!A1", "As far as you are aware, does your business use any of the following Google products? : Google Workspace (e.g. Google Docs, GMail)")</f>
      </c>
      <c r="E36" s="20" t="str">
        <f>=HYPERLINK("#'Full Results'!A276", "276")</f>
      </c>
      <c r="F36" t="s">
        <v>83</v>
      </c>
    </row>
    <row r="37">
      <c r="C37" t="n">
        <v>29</v>
      </c>
      <c r="D37" s="9" t="str">
        <f>=HYPERLINK("#'Table 29'!A1", "As far as you are aware, does your business use any of the following Google products? : Google Maps")</f>
      </c>
      <c r="E37" s="20" t="str">
        <f>=HYPERLINK("#'Full Results'!A282", "282")</f>
      </c>
      <c r="F37" t="s">
        <v>83</v>
      </c>
    </row>
    <row r="38">
      <c r="C38" t="n">
        <v>30</v>
      </c>
      <c r="D38" s="9" t="str">
        <f>=HYPERLINK("#'Table 30'!A1", "As far as you are aware, does your business use any of the following Google products? : Google Business Profile / Google My Business")</f>
      </c>
      <c r="E38" s="20" t="str">
        <f>=HYPERLINK("#'Full Results'!A288", "288")</f>
      </c>
      <c r="F38" t="s">
        <v>83</v>
      </c>
    </row>
    <row r="39">
      <c r="C39" t="n">
        <v>31</v>
      </c>
      <c r="D39" s="9" t="str">
        <f>=HYPERLINK("#'Table 31'!A1", "As far as you are aware, does your business use any of the following Google products? : Google Cloud (e.g. Cloud Storage, App Engine)")</f>
      </c>
      <c r="E39" s="20" t="str">
        <f>=HYPERLINK("#'Full Results'!A294", "294")</f>
      </c>
      <c r="F39" t="s">
        <v>83</v>
      </c>
    </row>
    <row r="40">
      <c r="C40" t="n">
        <v>32</v>
      </c>
      <c r="D40" s="9" t="str">
        <f>=HYPERLINK("#'Table 32'!A1", "As far as you are aware, does your business use any of the following Google products? : YouTube")</f>
      </c>
      <c r="E40" s="20" t="str">
        <f>=HYPERLINK("#'Full Results'!A300", "300")</f>
      </c>
      <c r="F40" t="s">
        <v>83</v>
      </c>
    </row>
    <row r="41">
      <c r="C41" t="n">
        <v>33</v>
      </c>
      <c r="D41" s="9" t="str">
        <f>=HYPERLINK("#'Table 33'!A1", "As far as you are aware, does your business use any of the following Google products? : Google Ads")</f>
      </c>
      <c r="E41" s="20" t="str">
        <f>=HYPERLINK("#'Full Results'!A306", "306")</f>
      </c>
      <c r="F41" t="s">
        <v>83</v>
      </c>
    </row>
    <row r="42">
      <c r="C42" t="n">
        <v>34</v>
      </c>
      <c r="D42" s="9" t="str">
        <f>=HYPERLINK("#'Table 34'!A1", "As far as you are aware, does your business use any of the following Google products? : YouTube Ads")</f>
      </c>
      <c r="E42" s="20" t="str">
        <f>=HYPERLINK("#'Full Results'!A312", "312")</f>
      </c>
      <c r="F42" t="s">
        <v>83</v>
      </c>
    </row>
    <row r="43">
      <c r="C43" t="n">
        <v>35</v>
      </c>
      <c r="D43" s="9" t="str">
        <f>=HYPERLINK("#'Table 35'!A1", "As far as you are aware, does your business use any of the following Google products? : AdSense")</f>
      </c>
      <c r="E43" s="20" t="str">
        <f>=HYPERLINK("#'Full Results'!A318", "318")</f>
      </c>
      <c r="F43" t="s">
        <v>83</v>
      </c>
    </row>
    <row r="44">
      <c r="C44" t="n">
        <v>36</v>
      </c>
      <c r="D44" s="9" t="str">
        <f>=HYPERLINK("#'Table 36'!A1", "As far as you are aware, does your business use any of the following Google products? : Google Way")</f>
      </c>
      <c r="E44" s="20" t="str">
        <f>=HYPERLINK("#'Full Results'!A324", "324")</f>
      </c>
      <c r="F44" t="s">
        <v>83</v>
      </c>
    </row>
    <row r="45">
      <c r="C45" t="n">
        <v>37</v>
      </c>
      <c r="D45" s="9" t="str">
        <f>=HYPERLINK("#'Table 37'!A1", "Grid Summary: To what extent do you agree or disagree with the following?")</f>
      </c>
      <c r="E45" s="8"/>
      <c r="F45" t="s">
        <v>83</v>
      </c>
    </row>
    <row r="46">
      <c r="C46" t="n">
        <v>38</v>
      </c>
      <c r="D46" s="9" t="str">
        <f>=HYPERLINK("#'Table 38'!A1", "To what extent do you agree or disagree with the following?: Paid search advertising is one of the most important ways we reach new customers")</f>
      </c>
      <c r="E46" s="20" t="str">
        <f>=HYPERLINK("#'Full Results'!A330", "330")</f>
      </c>
      <c r="F46" t="s">
        <v>83</v>
      </c>
    </row>
    <row r="47">
      <c r="C47" t="n">
        <v>39</v>
      </c>
      <c r="D47" s="9" t="str">
        <f>=HYPERLINK("#'Table 39'!A1", "To what extent do you agree or disagree with the following?: The costs of starting a business have reduced substantially or dramatically because of internet tools such as Google Search, Gmail, Google Docs, Google Workspace, or Google Business Pro...")</f>
      </c>
      <c r="E47" s="20" t="str">
        <f>=HYPERLINK("#'Full Results'!A342", "342")</f>
      </c>
      <c r="F47" t="s">
        <v>83</v>
      </c>
    </row>
    <row r="48">
      <c r="C48" t="n">
        <v>40</v>
      </c>
      <c r="D48" s="9" t="str">
        <f>=HYPERLINK("#'Table 40'!A1", "To what extent do you agree or disagree with the following?: Google’s tools and services have helped accelerate the growth of my business")</f>
      </c>
      <c r="E48" s="20" t="str">
        <f>=HYPERLINK("#'Full Results'!A354", "354")</f>
      </c>
      <c r="F48" t="s">
        <v>83</v>
      </c>
    </row>
    <row r="49">
      <c r="C49" t="n">
        <v>41</v>
      </c>
      <c r="D49" s="9" t="str">
        <f>=HYPERLINK("#'Table 41'!A1", "To what extent do you agree or disagree with the following?: Google’s tools and services have made it easier for me to sell to international customers")</f>
      </c>
      <c r="E49" s="20" t="str">
        <f>=HYPERLINK("#'Full Results'!A366", "366")</f>
      </c>
      <c r="F49" t="s">
        <v>83</v>
      </c>
    </row>
    <row r="50">
      <c r="C50" t="n">
        <v>42</v>
      </c>
      <c r="D50" s="9" t="str">
        <f>=HYPERLINK("#'Table 42'!A1", " There has recently been some discussion in the news about “Artificial Intelligence” or “AI”. This is where computers are used to carry out tasks which would normally need a human to do them. How much would you say you know about “AI”?")</f>
      </c>
      <c r="E50" s="20" t="str">
        <f>=HYPERLINK("#'Full Results'!A378", "378")</f>
      </c>
      <c r="F50" t="s">
        <v>83</v>
      </c>
    </row>
    <row r="51">
      <c r="C51" t="n">
        <v>43</v>
      </c>
      <c r="D51" s="9" t="str">
        <f>=HYPERLINK("#'Table 43'!A1", " In general, how likely do you think it is that your business will explore AI tools more in the next year?")</f>
      </c>
      <c r="E51" s="20" t="str">
        <f>=HYPERLINK("#'Full Results'!A386", "386")</f>
      </c>
      <c r="F51" t="s">
        <v>83</v>
      </c>
    </row>
    <row r="52">
      <c r="C52" t="n">
        <v>44</v>
      </c>
      <c r="D52" s="9" t="str">
        <f>=HYPERLINK("#'Table 44'!A1", "Does your business currently use any AI technology to do the following?Please select all that apply")</f>
      </c>
      <c r="E52" s="20" t="str">
        <f>=HYPERLINK("#'Full Results'!A398", "398")</f>
      </c>
      <c r="F52" t="s">
        <v>83</v>
      </c>
    </row>
    <row r="53">
      <c r="C53" t="n">
        <v>45</v>
      </c>
      <c r="D53" s="9" t="str">
        <f>=HYPERLINK("#'Table 45'!A1", " In the future, does your business plan to invest in AI tools which take over tasks currently performed by humans?")</f>
      </c>
      <c r="E53" s="20" t="str">
        <f>=HYPERLINK("#'Full Results'!A411", "411")</f>
      </c>
      <c r="F53" t="s">
        <v>83</v>
      </c>
    </row>
    <row r="54">
      <c r="C54" t="n">
        <v>46</v>
      </c>
      <c r="D54" s="9" t="str">
        <f>=HYPERLINK("#'Table 46'!A1", "Grid Summary: You said you will invest in AI tools which take over tasks currently performed by humans in the next five years. How likely or unlikely is your business to do the following as a result of this?")</f>
      </c>
      <c r="E54" s="8"/>
      <c r="F54" t="s">
        <v>261</v>
      </c>
    </row>
    <row r="55">
      <c r="C55" t="n">
        <v>47</v>
      </c>
      <c r="D55" s="9" t="str">
        <f>=HYPERLINK("#'Table 47'!A1", "You said you will invest in AI tools which take over tasks currently performed by humans in the next five years. How likely or unlikely is your business to do the following as a result of this?: Reallocate employees freed-up time to other, more v...")</f>
      </c>
      <c r="E55" s="20" t="str">
        <f>=HYPERLINK("#'Full Results'!A420", "420")</f>
      </c>
      <c r="F55" t="s">
        <v>261</v>
      </c>
    </row>
    <row r="56">
      <c r="C56" t="n">
        <v>48</v>
      </c>
      <c r="D56" s="9" t="str">
        <f>=HYPERLINK("#'Table 48'!A1", "You said you will invest in AI tools which take over tasks currently performed by humans in the next five years. How likely or unlikely is your business to do the following as a result of this?: Reduce employee pay")</f>
      </c>
      <c r="E56" s="20" t="str">
        <f>=HYPERLINK("#'Full Results'!A432", "432")</f>
      </c>
      <c r="F56" t="s">
        <v>261</v>
      </c>
    </row>
    <row r="57">
      <c r="C57" t="n">
        <v>49</v>
      </c>
      <c r="D57" s="9" t="str">
        <f>=HYPERLINK("#'Table 49'!A1", "You said you will invest in AI tools which take over tasks currently performed by humans in the next five years. How likely or unlikely is your business to do the following as a result of this?: Increase employee pay")</f>
      </c>
      <c r="E57" s="20" t="str">
        <f>=HYPERLINK("#'Full Results'!A444", "444")</f>
      </c>
      <c r="F57" t="s">
        <v>261</v>
      </c>
    </row>
    <row r="58">
      <c r="C58" t="n">
        <v>50</v>
      </c>
      <c r="D58" s="9" t="str">
        <f>=HYPERLINK("#'Table 50'!A1", "You said you will invest in AI tools which take over tasks currently performed by humans in the next five years. How likely or unlikely is your business to do the following as a result of this?: Reduce the number of hours you expect employees to ...")</f>
      </c>
      <c r="E58" s="20" t="str">
        <f>=HYPERLINK("#'Full Results'!A456", "456")</f>
      </c>
      <c r="F58" t="s">
        <v>261</v>
      </c>
    </row>
    <row r="59">
      <c r="C59" t="n">
        <v>51</v>
      </c>
      <c r="D59" s="9" t="str">
        <f>=HYPERLINK("#'Table 51'!A1", "You said you will invest in AI tools which take over tasks currently performed by humans in the next five years. How likely or unlikely is your business to do the following as a result of this?: Reduce the size of your workforce")</f>
      </c>
      <c r="E59" s="20" t="str">
        <f>=HYPERLINK("#'Full Results'!A468", "468")</f>
      </c>
      <c r="F59" t="s">
        <v>261</v>
      </c>
    </row>
    <row r="60">
      <c r="C60" t="n">
        <v>52</v>
      </c>
      <c r="D60" s="9" t="str">
        <f>=HYPERLINK("#'Table 52'!A1", "You said you will invest in AI tools which take over tasks currently performed by humans in the next five years. How likely or unlikely is your business to do the following as a result of this?: Reskill existing employees")</f>
      </c>
      <c r="E60" s="20" t="str">
        <f>=HYPERLINK("#'Full Results'!A480", "480")</f>
      </c>
      <c r="F60" t="s">
        <v>261</v>
      </c>
    </row>
    <row r="61">
      <c r="C61" t="n">
        <v>53</v>
      </c>
      <c r="D61" s="9" t="str">
        <f>=HYPERLINK("#'Table 53'!A1", "You said you will invest in AI tools which take over tasks currently performed by humans in the next five years. How likely or unlikely is your business to do the following as a result of this?: Hire new people to support deployment of AI technology")</f>
      </c>
      <c r="E61" s="20" t="str">
        <f>=HYPERLINK("#'Full Results'!A492", "492")</f>
      </c>
      <c r="F61" t="s">
        <v>261</v>
      </c>
    </row>
    <row r="62">
      <c r="C62" t="n">
        <v>54</v>
      </c>
      <c r="D62" s="9" t="str">
        <f>=HYPERLINK("#'Table 54'!A1", " In the last year, AI tools that are used to generate text, images, or video (“generative AI”) have become much more prominent. Examples of text based generative AI tools include Bard, ChatGPT, and Bing Chat, while image tools include Dall-E, Sta...")</f>
      </c>
      <c r="E62" s="20" t="str">
        <f>=HYPERLINK("#'Full Results'!A504", "504")</f>
      </c>
      <c r="F62" t="s">
        <v>83</v>
      </c>
    </row>
    <row r="63">
      <c r="C63" t="n">
        <v>55</v>
      </c>
      <c r="D63" s="9" t="str">
        <f>=HYPERLINK("#'Table 55'!A1", " Generative AI refers specifically to AI tools that generate new, realistic content (e.g. images, text, or video). This includes tools such as Chat GPT or Bard. How likely do you think it is that generative AI will significantly improve the produ...")</f>
      </c>
      <c r="E63" s="20" t="str">
        <f>=HYPERLINK("#'Full Results'!A513", "513")</f>
      </c>
      <c r="F63" t="s">
        <v>83</v>
      </c>
    </row>
    <row r="64">
      <c r="C64" t="n">
        <v>56</v>
      </c>
      <c r="D64" s="9" t="str">
        <f>=HYPERLINK("#'Table 56'!A1", "Does your business currently use any generative AI tools to do any of the following?Please select all that apply")</f>
      </c>
      <c r="E64" s="20" t="str">
        <f>=HYPERLINK("#'Full Results'!A525", "525")</f>
      </c>
      <c r="F64" t="s">
        <v>83</v>
      </c>
    </row>
    <row r="65">
      <c r="C65" t="n">
        <v>57</v>
      </c>
      <c r="D65" s="9" t="str">
        <f>=HYPERLINK("#'Table 57'!A1", "And which of the same list of tasks do you expect to use generative AI technology to do in the next five years?Please select all that apply")</f>
      </c>
      <c r="E65" s="20" t="str">
        <f>=HYPERLINK("#'Full Results'!A536", "536")</f>
      </c>
      <c r="F65" t="s">
        <v>83</v>
      </c>
    </row>
    <row r="66">
      <c r="C66" t="n">
        <v>58</v>
      </c>
      <c r="D66" s="9" t="str">
        <f>=HYPERLINK("#'Table 58'!A1", " Generative AI refers specifically to AI tools that generate new, realistic content (e.g. images, text, or video). This includes tools such as Chat GPT or Bard. Do you think day-to-day tasks for workers at your business would be made easier or mo...")</f>
      </c>
      <c r="E66" s="20" t="str">
        <f>=HYPERLINK("#'Full Results'!A547", "547")</f>
      </c>
      <c r="F66" t="s">
        <v>83</v>
      </c>
    </row>
    <row r="67">
      <c r="C67" t="n">
        <v>59</v>
      </c>
      <c r="D67" s="9" t="str">
        <f>=HYPERLINK("#'Table 59'!A1", " And do you think day-to-day tasks for workers at your business would be made easier or more difficult if generative AI tools were integrated into Google Workspace (eg to help draft documents and presentations, or more easily analyse data in spre...")</f>
      </c>
      <c r="E67" s="20" t="str">
        <f>=HYPERLINK("#'Full Results'!A557", "557")</f>
      </c>
      <c r="F67" t="s">
        <v>83</v>
      </c>
    </row>
    <row r="68">
      <c r="C68" t="n">
        <v>60</v>
      </c>
      <c r="D68" s="9" t="str">
        <f>=HYPERLINK("#'Table 60'!A1", " Overall, how familiar are you with Google’s work with AI?")</f>
      </c>
      <c r="E68" s="20" t="str">
        <f>=HYPERLINK("#'Full Results'!A567", "567")</f>
      </c>
      <c r="F68" t="s">
        <v>83</v>
      </c>
    </row>
    <row r="69">
      <c r="C69" t="n">
        <v>61</v>
      </c>
      <c r="D69" s="9" t="str">
        <f>=HYPERLINK("#'Table 61'!A1", "Grid Summary: As far as you are aware, in your opinion are the following phrases good or bad descriptions of Google’s work with AI?")</f>
      </c>
      <c r="E69" s="8"/>
      <c r="F69" t="s">
        <v>83</v>
      </c>
    </row>
    <row r="70">
      <c r="C70" t="n">
        <v>62</v>
      </c>
      <c r="D70" s="9" t="str">
        <f>=HYPERLINK("#'Table 62'!A1", "As far as you are aware, in your opinion are the following phrases good or bad descriptions of Google’s work with AI?: World leader")</f>
      </c>
      <c r="E70" s="20" t="str">
        <f>=HYPERLINK("#'Full Results'!A576", "576")</f>
      </c>
      <c r="F70" t="s">
        <v>83</v>
      </c>
    </row>
    <row r="71">
      <c r="C71" t="n">
        <v>63</v>
      </c>
      <c r="D71" s="9" t="str">
        <f>=HYPERLINK("#'Table 63'!A1", "As far as you are aware, in your opinion are the following phrases good or bad descriptions of Google’s work with AI?: Responsible approach")</f>
      </c>
      <c r="E71" s="20" t="str">
        <f>=HYPERLINK("#'Full Results'!A585", "585")</f>
      </c>
      <c r="F71" t="s">
        <v>83</v>
      </c>
    </row>
    <row r="72">
      <c r="C72" t="n">
        <v>64</v>
      </c>
      <c r="D72" s="9" t="str">
        <f>=HYPERLINK("#'Table 64'!A1", "As far as you are aware, in your opinion are the following phrases good or bad descriptions of Google’s work with AI?: Bold approach")</f>
      </c>
      <c r="E72" s="20" t="str">
        <f>=HYPERLINK("#'Full Results'!A594", "594")</f>
      </c>
      <c r="F72" t="s">
        <v>83</v>
      </c>
    </row>
    <row r="73">
      <c r="C73" t="n">
        <v>65</v>
      </c>
      <c r="D73" s="9" t="str">
        <f>=HYPERLINK("#'Table 65'!A1", "As far as you are aware, in your opinion are the following phrases good or bad descriptions of Google’s work with AI?: Safe approach")</f>
      </c>
      <c r="E73" s="20" t="str">
        <f>=HYPERLINK("#'Full Results'!A603", "603")</f>
      </c>
      <c r="F73" t="s">
        <v>83</v>
      </c>
    </row>
    <row r="74">
      <c r="C74" t="n">
        <v>66</v>
      </c>
      <c r="D74" s="9" t="str">
        <f>=HYPERLINK("#'Table 66'!A1", "As far as you are aware, in your opinion are the following phrases good or bad descriptions of Google’s work with AI?: Transparent")</f>
      </c>
      <c r="E74" s="20" t="str">
        <f>=HYPERLINK("#'Full Results'!A612", "612")</f>
      </c>
      <c r="F74" t="s">
        <v>83</v>
      </c>
    </row>
    <row r="75">
      <c r="C75" t="n">
        <v>67</v>
      </c>
      <c r="D75" s="9" t="str">
        <f>=HYPERLINK("#'Table 67'!A1", "As far as you are aware, in your opinion are the following phrases good or bad descriptions of Google’s work with AI?: Prevents AI misuse or harm")</f>
      </c>
      <c r="E75" s="20" t="str">
        <f>=HYPERLINK("#'Full Results'!A621", "621")</f>
      </c>
      <c r="F75" t="s">
        <v>83</v>
      </c>
    </row>
    <row r="76">
      <c r="C76" t="n">
        <v>68</v>
      </c>
      <c r="D76" s="9" t="str">
        <f>=HYPERLINK("#'Table 68'!A1", "As far as you are aware, in your opinion are the following phrases good or bad descriptions of Google’s work with AI?: Follows clear guidelines for ethical AI development and release")</f>
      </c>
      <c r="E76" s="20" t="str">
        <f>=HYPERLINK("#'Full Results'!A630", "630")</f>
      </c>
      <c r="F76" t="s">
        <v>83</v>
      </c>
    </row>
    <row r="77">
      <c r="C77" t="n">
        <v>69</v>
      </c>
      <c r="D77" s="9" t="str">
        <f>=HYPERLINK("#'Table 69'!A1", "As far as you are aware, in your opinion are the following phrases good or bad descriptions of Google’s work with AI?: Unbiased")</f>
      </c>
      <c r="E77" s="20" t="str">
        <f>=HYPERLINK("#'Full Results'!A639", "639")</f>
      </c>
      <c r="F77" t="s">
        <v>83</v>
      </c>
    </row>
    <row r="78">
      <c r="C78" t="n">
        <v>70</v>
      </c>
      <c r="D78" s="9" t="str">
        <f>=HYPERLINK("#'Table 70'!A1", "As far as you are aware, in your opinion are the following phrases good or bad descriptions of Google’s work with AI?: Reckless")</f>
      </c>
      <c r="E78" s="20" t="str">
        <f>=HYPERLINK("#'Full Results'!A648", "648")</f>
      </c>
      <c r="F78" t="s">
        <v>83</v>
      </c>
    </row>
    <row r="79">
      <c r="C79" t="n">
        <v>71</v>
      </c>
      <c r="D79" s="9" t="str">
        <f>=HYPERLINK("#'Table 71'!A1", "As far as you are aware, in your opinion are the following phrases good or bad descriptions of Google’s work with AI?: Slow")</f>
      </c>
      <c r="E79" s="20" t="str">
        <f>=HYPERLINK("#'Full Results'!A657", "657")</f>
      </c>
      <c r="F79" t="s">
        <v>83</v>
      </c>
    </row>
    <row r="80">
      <c r="C80" t="n">
        <v>72</v>
      </c>
      <c r="D80" s="9" t="str">
        <f>=HYPERLINK("#'Table 72'!A1", "Has your business experienced any of these digital security threats in the past five years?")</f>
      </c>
      <c r="E80" s="20" t="str">
        <f>=HYPERLINK("#'Full Results'!A666", "666")</f>
      </c>
      <c r="F80" t="s">
        <v>83</v>
      </c>
    </row>
    <row r="81">
      <c r="C81" t="n">
        <v>73</v>
      </c>
      <c r="D81" s="9" t="str">
        <f>=HYPERLINK("#'Table 73'!A1", " You said that your business had experienced Data loss in the past five years. Overall, how much would you estimate this financially cost your business?")</f>
      </c>
      <c r="E81" s="20" t="str">
        <f>=HYPERLINK("#'Full Results'!A677", "677")</f>
      </c>
      <c r="F81" t="s">
        <v>339</v>
      </c>
    </row>
    <row r="82">
      <c r="C82" t="n">
        <v>74</v>
      </c>
      <c r="D82" s="9" t="str">
        <f>=HYPERLINK("#'Table 74'!A1", " You said that your business had experienced ransomware or malware in the past five years. Overall, how much would you estimate this financially cost your business?")</f>
      </c>
      <c r="E82" s="20" t="str">
        <f>=HYPERLINK("#'Full Results'!A695", "695")</f>
      </c>
      <c r="F82" t="s">
        <v>341</v>
      </c>
    </row>
    <row r="83">
      <c r="C83" t="n">
        <v>75</v>
      </c>
      <c r="D83" s="9" t="str">
        <f>=HYPERLINK("#'Table 75'!A1", " You said that your business had experienced hacking or a security breach in the past five years. Overall, how much would you estimate this financially cost your business?")</f>
      </c>
      <c r="E83" s="20" t="str">
        <f>=HYPERLINK("#'Full Results'!A713", "713")</f>
      </c>
      <c r="F83" t="s">
        <v>345</v>
      </c>
    </row>
    <row r="84">
      <c r="C84" t="n">
        <v>76</v>
      </c>
      <c r="D84" s="9" t="str">
        <f>=HYPERLINK("#'Table 76'!A1", " You said that your business had experienced phishing e-mails in the past five years. Overall, how much would you estimate this financially cost your business?")</f>
      </c>
      <c r="E84" s="20" t="str">
        <f>=HYPERLINK("#'Full Results'!A731", "731")</f>
      </c>
      <c r="F84" t="s">
        <v>347</v>
      </c>
    </row>
    <row r="85">
      <c r="C85" t="n">
        <v>77</v>
      </c>
      <c r="D85" s="9" t="str">
        <f>=HYPERLINK("#'Table 77'!A1", " You said that your business had experienced payment fraud in the past five years. Overall, how much would you estimate this financially cost your business?")</f>
      </c>
      <c r="E85" s="20" t="str">
        <f>=HYPERLINK("#'Full Results'!A749", "749")</f>
      </c>
      <c r="F85" t="s">
        <v>349</v>
      </c>
    </row>
    <row r="86">
      <c r="C86" t="n">
        <v>78</v>
      </c>
      <c r="D86" s="9" t="str">
        <f>=HYPERLINK("#'Table 78'!A1", " You said that your business had experienced other forms of cyberattack in the past five years. Overall, how much would you estimate this financially cost your business?")</f>
      </c>
      <c r="E86" s="20" t="str">
        <f>=HYPERLINK("#'Full Results'!A767", "767")</f>
      </c>
      <c r="F86" t="s">
        <v>351</v>
      </c>
    </row>
  </sheetData>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0.0829490401361855</v>
      </c>
      <c r="D9" s="16" t="n">
        <v>0.0279719973979097</v>
      </c>
      <c r="E9" s="16" t="n">
        <v>0.152008495167569</v>
      </c>
      <c r="F9" s="16" t="n">
        <v>0.0752828809143315</v>
      </c>
      <c r="G9" s="16"/>
      <c r="H9" s="16" t="n">
        <v>0.189276666454256</v>
      </c>
      <c r="I9" s="16" t="n">
        <v>0.0908988704458305</v>
      </c>
      <c r="J9" s="16"/>
      <c r="K9" s="16" t="n">
        <v>0.0635324869622779</v>
      </c>
      <c r="L9" s="16"/>
      <c r="M9" s="16" t="n">
        <v>0.0697702488294982</v>
      </c>
      <c r="N9" s="16" t="n">
        <v>0.164653078842814</v>
      </c>
      <c r="O9" s="16" t="n">
        <v>0.246682192430861</v>
      </c>
      <c r="P9" s="16" t="n">
        <v>0.29884668395719</v>
      </c>
      <c r="Q9" s="16"/>
      <c r="R9" s="16" t="n">
        <v>0.004293636084121</v>
      </c>
      <c r="S9" s="16" t="n">
        <v>0.23623987300615</v>
      </c>
      <c r="T9" s="16" t="n">
        <v>0.171986269688344</v>
      </c>
      <c r="U9" s="16" t="n">
        <v>0.0789259896184381</v>
      </c>
      <c r="V9" s="16" t="n">
        <v>0.0240476236252823</v>
      </c>
      <c r="W9" s="16"/>
      <c r="X9" s="16" t="n">
        <v>0.0778048535878705</v>
      </c>
      <c r="Y9" s="16" t="n">
        <v>0.0230916652442526</v>
      </c>
      <c r="Z9" s="16" t="n">
        <v>0.010942775767159</v>
      </c>
      <c r="AA9" s="16" t="n">
        <v>0.304133910543693</v>
      </c>
      <c r="AB9" s="16" t="n">
        <v>0.100722331890266</v>
      </c>
      <c r="AC9" s="16" t="n">
        <v>0.466591413072982</v>
      </c>
      <c r="AD9" s="16" t="n">
        <v>0.138831120715651</v>
      </c>
      <c r="AE9" s="16"/>
      <c r="AF9" s="16" t="n">
        <v>0.149973003763655</v>
      </c>
      <c r="AG9" s="16" t="n">
        <v>0.00523104392575046</v>
      </c>
      <c r="AH9" s="16" t="n">
        <v>0.0702222376671379</v>
      </c>
      <c r="AI9" s="16" t="n">
        <v>0.146932795054424</v>
      </c>
      <c r="AJ9" s="16" t="n">
        <v>0.0470615418405201</v>
      </c>
      <c r="AK9" s="16" t="n">
        <v>0.0531035828473878</v>
      </c>
      <c r="AL9" s="16" t="n">
        <v>0.200893262658564</v>
      </c>
      <c r="AM9" s="16" t="n">
        <v>0.193516955833617</v>
      </c>
      <c r="AN9" s="16" t="n">
        <v>0.032004924699517</v>
      </c>
      <c r="AO9" s="16" t="n">
        <v>0.00490279110032634</v>
      </c>
      <c r="AP9" s="16" t="n">
        <v>0</v>
      </c>
      <c r="AQ9" s="16"/>
      <c r="AR9" s="16" t="n">
        <v>0.0297284235514167</v>
      </c>
      <c r="AS9" s="16" t="n">
        <v>0.102403820448582</v>
      </c>
      <c r="AT9" s="16" t="n">
        <v>0.145732051830976</v>
      </c>
      <c r="AU9" s="16" t="n">
        <v>0</v>
      </c>
      <c r="AV9" s="16" t="n">
        <v>0.00182353604540505</v>
      </c>
      <c r="AW9" s="16" t="n">
        <v>0.0114693709239002</v>
      </c>
      <c r="AX9" s="16" t="n">
        <v>0.179653156378176</v>
      </c>
      <c r="AY9" s="16" t="n">
        <v>0.0210065810297616</v>
      </c>
      <c r="AZ9" s="16" t="n">
        <v>0.60093216906308</v>
      </c>
      <c r="BA9" s="16" t="n">
        <v>0.000361065580617675</v>
      </c>
      <c r="BB9" s="16" t="n">
        <v>0.0243337858394194</v>
      </c>
      <c r="BC9" s="16" t="n">
        <v>0.125347063646572</v>
      </c>
    </row>
    <row r="10">
      <c r="B10" s="17" t="s">
        <v>126</v>
      </c>
      <c r="C10" s="16" t="n">
        <v>0.191367923785895</v>
      </c>
      <c r="D10" s="16" t="n">
        <v>0.329643485649537</v>
      </c>
      <c r="E10" s="16" t="n">
        <v>0.423000938646083</v>
      </c>
      <c r="F10" s="16" t="n">
        <v>0.125398021621704</v>
      </c>
      <c r="G10" s="16"/>
      <c r="H10" s="16" t="n">
        <v>0.159045827933002</v>
      </c>
      <c r="I10" s="16" t="n">
        <v>0.194402650055303</v>
      </c>
      <c r="J10" s="16"/>
      <c r="K10" s="16" t="n">
        <v>0.214927671878886</v>
      </c>
      <c r="L10" s="16"/>
      <c r="M10" s="16" t="n">
        <v>0.161476639186936</v>
      </c>
      <c r="N10" s="16" t="n">
        <v>0.436034368056764</v>
      </c>
      <c r="O10" s="16" t="n">
        <v>0.42632614159983</v>
      </c>
      <c r="P10" s="16" t="n">
        <v>0.389981425262258</v>
      </c>
      <c r="Q10" s="16"/>
      <c r="R10" s="16" t="n">
        <v>0.327647515549937</v>
      </c>
      <c r="S10" s="16" t="n">
        <v>0.183858362429971</v>
      </c>
      <c r="T10" s="16" t="n">
        <v>0.110703193014555</v>
      </c>
      <c r="U10" s="16" t="n">
        <v>0.297628485825983</v>
      </c>
      <c r="V10" s="16" t="n">
        <v>0.17684230473896</v>
      </c>
      <c r="W10" s="16"/>
      <c r="X10" s="16" t="n">
        <v>0.138831359934452</v>
      </c>
      <c r="Y10" s="16" t="n">
        <v>0.195452854885532</v>
      </c>
      <c r="Z10" s="16" t="n">
        <v>0.503055800232304</v>
      </c>
      <c r="AA10" s="16" t="n">
        <v>0.425484821182546</v>
      </c>
      <c r="AB10" s="16" t="n">
        <v>0.22262462863672</v>
      </c>
      <c r="AC10" s="16" t="n">
        <v>0.285791203687279</v>
      </c>
      <c r="AD10" s="16" t="n">
        <v>0.159661292269335</v>
      </c>
      <c r="AE10" s="16"/>
      <c r="AF10" s="16" t="n">
        <v>0.302650969889695</v>
      </c>
      <c r="AG10" s="16" t="n">
        <v>0.966481109752242</v>
      </c>
      <c r="AH10" s="16" t="n">
        <v>0.475356565009995</v>
      </c>
      <c r="AI10" s="16" t="n">
        <v>0.206835877497511</v>
      </c>
      <c r="AJ10" s="16" t="n">
        <v>0.217252490761319</v>
      </c>
      <c r="AK10" s="16" t="n">
        <v>0.108827504169808</v>
      </c>
      <c r="AL10" s="16" t="n">
        <v>0.0622070483050283</v>
      </c>
      <c r="AM10" s="16" t="n">
        <v>0.328908921323857</v>
      </c>
      <c r="AN10" s="16" t="n">
        <v>0.225325956876047</v>
      </c>
      <c r="AO10" s="16" t="n">
        <v>0.215326124177026</v>
      </c>
      <c r="AP10" s="16" t="n">
        <v>0.0375250387388321</v>
      </c>
      <c r="AQ10" s="16"/>
      <c r="AR10" s="16" t="n">
        <v>0.100902901856419</v>
      </c>
      <c r="AS10" s="16" t="n">
        <v>0.164000820736798</v>
      </c>
      <c r="AT10" s="16" t="n">
        <v>0.177454340637275</v>
      </c>
      <c r="AU10" s="16" t="n">
        <v>0.164580028139096</v>
      </c>
      <c r="AV10" s="16" t="n">
        <v>0.225344604211641</v>
      </c>
      <c r="AW10" s="16" t="n">
        <v>0.223574438617794</v>
      </c>
      <c r="AX10" s="16" t="n">
        <v>0.323274079572369</v>
      </c>
      <c r="AY10" s="16" t="n">
        <v>0.16831286660993</v>
      </c>
      <c r="AZ10" s="16" t="n">
        <v>0.119712761298042</v>
      </c>
      <c r="BA10" s="16" t="n">
        <v>0.288247139857044</v>
      </c>
      <c r="BB10" s="16" t="n">
        <v>0.214498196226443</v>
      </c>
      <c r="BC10" s="16" t="n">
        <v>0.265874572881765</v>
      </c>
    </row>
    <row r="11">
      <c r="B11" s="17" t="s">
        <v>127</v>
      </c>
      <c r="C11" s="16" t="n">
        <v>0.240080170177395</v>
      </c>
      <c r="D11" s="16" t="n">
        <v>0.391236264082681</v>
      </c>
      <c r="E11" s="16" t="n">
        <v>0.196165578361096</v>
      </c>
      <c r="F11" s="16" t="n">
        <v>0.230458422436157</v>
      </c>
      <c r="G11" s="16"/>
      <c r="H11" s="16" t="n">
        <v>0.0717671375613804</v>
      </c>
      <c r="I11" s="16" t="n">
        <v>0.239116239140047</v>
      </c>
      <c r="J11" s="16"/>
      <c r="K11" s="16" t="n">
        <v>0.260881160541226</v>
      </c>
      <c r="L11" s="16"/>
      <c r="M11" s="16" t="n">
        <v>0.246956104927768</v>
      </c>
      <c r="N11" s="16" t="n">
        <v>0.183529502556222</v>
      </c>
      <c r="O11" s="16" t="n">
        <v>0.184378007103432</v>
      </c>
      <c r="P11" s="16" t="n">
        <v>0.211643628485452</v>
      </c>
      <c r="Q11" s="16"/>
      <c r="R11" s="16" t="n">
        <v>0.242032548272428</v>
      </c>
      <c r="S11" s="16" t="n">
        <v>0.121042626058412</v>
      </c>
      <c r="T11" s="16" t="n">
        <v>0.224458182616448</v>
      </c>
      <c r="U11" s="16" t="n">
        <v>0.271433011101558</v>
      </c>
      <c r="V11" s="16" t="n">
        <v>0.263173849657101</v>
      </c>
      <c r="W11" s="16"/>
      <c r="X11" s="16" t="n">
        <v>0.268156763371971</v>
      </c>
      <c r="Y11" s="16" t="n">
        <v>0.160834694990634</v>
      </c>
      <c r="Z11" s="16" t="n">
        <v>0.268274012055589</v>
      </c>
      <c r="AA11" s="16" t="n">
        <v>0.251641501531559</v>
      </c>
      <c r="AB11" s="16" t="n">
        <v>0.239384141572912</v>
      </c>
      <c r="AC11" s="16" t="n">
        <v>0.114154258432208</v>
      </c>
      <c r="AD11" s="16" t="n">
        <v>0.56731896971007</v>
      </c>
      <c r="AE11" s="16"/>
      <c r="AF11" s="16" t="n">
        <v>0.0492939108062249</v>
      </c>
      <c r="AG11" s="16" t="n">
        <v>0.00736960581567011</v>
      </c>
      <c r="AH11" s="16" t="n">
        <v>0.11404781226868</v>
      </c>
      <c r="AI11" s="16" t="n">
        <v>0.323018584984163</v>
      </c>
      <c r="AJ11" s="16" t="n">
        <v>0.353742459989229</v>
      </c>
      <c r="AK11" s="16" t="n">
        <v>0.190628973013144</v>
      </c>
      <c r="AL11" s="16" t="n">
        <v>0.292702340490089</v>
      </c>
      <c r="AM11" s="16" t="n">
        <v>0.255751758826552</v>
      </c>
      <c r="AN11" s="16" t="n">
        <v>0.349260439709288</v>
      </c>
      <c r="AO11" s="16" t="n">
        <v>0.191712752296011</v>
      </c>
      <c r="AP11" s="16" t="n">
        <v>0.62869801209601</v>
      </c>
      <c r="AQ11" s="16"/>
      <c r="AR11" s="16" t="n">
        <v>0.277708404639925</v>
      </c>
      <c r="AS11" s="16" t="n">
        <v>0.115775485501793</v>
      </c>
      <c r="AT11" s="16" t="n">
        <v>0.0787326242458897</v>
      </c>
      <c r="AU11" s="16" t="n">
        <v>0.270047733291109</v>
      </c>
      <c r="AV11" s="16" t="n">
        <v>0.193207964935738</v>
      </c>
      <c r="AW11" s="16" t="n">
        <v>0.392003953060859</v>
      </c>
      <c r="AX11" s="16" t="n">
        <v>0.17427683275486</v>
      </c>
      <c r="AY11" s="16" t="n">
        <v>0.406610177226483</v>
      </c>
      <c r="AZ11" s="16" t="n">
        <v>0.172505151155146</v>
      </c>
      <c r="BA11" s="16" t="n">
        <v>0.248985040048833</v>
      </c>
      <c r="BB11" s="16" t="n">
        <v>0.217680459735498</v>
      </c>
      <c r="BC11" s="16" t="n">
        <v>0.466866716763536</v>
      </c>
    </row>
    <row r="12">
      <c r="B12" s="17" t="s">
        <v>128</v>
      </c>
      <c r="C12" s="16" t="n">
        <v>0.106419014769077</v>
      </c>
      <c r="D12" s="16" t="n">
        <v>0.141899978303759</v>
      </c>
      <c r="E12" s="16" t="n">
        <v>0.132917132865885</v>
      </c>
      <c r="F12" s="16" t="n">
        <v>0.0964191515776182</v>
      </c>
      <c r="G12" s="16"/>
      <c r="H12" s="16" t="n">
        <v>0.25392807679106</v>
      </c>
      <c r="I12" s="16" t="n">
        <v>0.0511802548400398</v>
      </c>
      <c r="J12" s="16"/>
      <c r="K12" s="16" t="n">
        <v>0.114821487807591</v>
      </c>
      <c r="L12" s="16"/>
      <c r="M12" s="16" t="n">
        <v>0.109991471942499</v>
      </c>
      <c r="N12" s="16" t="n">
        <v>0.0928130623889585</v>
      </c>
      <c r="O12" s="16" t="n">
        <v>0.0372536994384667</v>
      </c>
      <c r="P12" s="16" t="n">
        <v>0.0420575512520308</v>
      </c>
      <c r="Q12" s="16"/>
      <c r="R12" s="16" t="n">
        <v>0</v>
      </c>
      <c r="S12" s="16" t="n">
        <v>0.0576692407036377</v>
      </c>
      <c r="T12" s="16" t="n">
        <v>0.107129277630458</v>
      </c>
      <c r="U12" s="16" t="n">
        <v>0.251594028219416</v>
      </c>
      <c r="V12" s="16" t="n">
        <v>0.0784140633124409</v>
      </c>
      <c r="W12" s="16"/>
      <c r="X12" s="16" t="n">
        <v>0.0950740204232922</v>
      </c>
      <c r="Y12" s="16" t="n">
        <v>0.124437670193274</v>
      </c>
      <c r="Z12" s="16" t="n">
        <v>0.1433226517358</v>
      </c>
      <c r="AA12" s="16" t="n">
        <v>0.00754212256191415</v>
      </c>
      <c r="AB12" s="16" t="n">
        <v>0.231276327955137</v>
      </c>
      <c r="AC12" s="16" t="n">
        <v>0.133463124807531</v>
      </c>
      <c r="AD12" s="16" t="n">
        <v>0.00279360300633938</v>
      </c>
      <c r="AE12" s="16"/>
      <c r="AF12" s="16" t="n">
        <v>0</v>
      </c>
      <c r="AG12" s="16" t="n">
        <v>0</v>
      </c>
      <c r="AH12" s="16" t="n">
        <v>0.0768673748429342</v>
      </c>
      <c r="AI12" s="16" t="n">
        <v>0.183052930811508</v>
      </c>
      <c r="AJ12" s="16" t="n">
        <v>0.0671816785750878</v>
      </c>
      <c r="AK12" s="16" t="n">
        <v>0.0909886619653147</v>
      </c>
      <c r="AL12" s="16" t="n">
        <v>0.312998493997711</v>
      </c>
      <c r="AM12" s="16" t="n">
        <v>0.0223311630877726</v>
      </c>
      <c r="AN12" s="16" t="n">
        <v>0.0113822883849956</v>
      </c>
      <c r="AO12" s="16" t="n">
        <v>0.318126346329959</v>
      </c>
      <c r="AP12" s="16" t="n">
        <v>0</v>
      </c>
      <c r="AQ12" s="16"/>
      <c r="AR12" s="16" t="n">
        <v>0.26317009400487</v>
      </c>
      <c r="AS12" s="16" t="n">
        <v>0.0942168604434489</v>
      </c>
      <c r="AT12" s="16" t="n">
        <v>0.118266407663592</v>
      </c>
      <c r="AU12" s="16" t="n">
        <v>0.165486426432698</v>
      </c>
      <c r="AV12" s="16" t="n">
        <v>0</v>
      </c>
      <c r="AW12" s="16" t="n">
        <v>0.0132930007522776</v>
      </c>
      <c r="AX12" s="16" t="n">
        <v>0.151982829051953</v>
      </c>
      <c r="AY12" s="16" t="n">
        <v>0.00042330034877626</v>
      </c>
      <c r="AZ12" s="16" t="n">
        <v>0.000270081902850478</v>
      </c>
      <c r="BA12" s="16" t="n">
        <v>0.000361065580617675</v>
      </c>
      <c r="BB12" s="16" t="n">
        <v>0.176373122142485</v>
      </c>
      <c r="BC12" s="16" t="n">
        <v>0.12327085743717</v>
      </c>
    </row>
    <row r="13">
      <c r="B13" s="17" t="s">
        <v>129</v>
      </c>
      <c r="C13" s="16" t="n">
        <v>0.324321074736473</v>
      </c>
      <c r="D13" s="16" t="n">
        <v>0.109049939475089</v>
      </c>
      <c r="E13" s="16" t="n">
        <v>0.0923319208832857</v>
      </c>
      <c r="F13" s="16" t="n">
        <v>0.399971820518872</v>
      </c>
      <c r="G13" s="16"/>
      <c r="H13" s="16" t="n">
        <v>0.319812507440265</v>
      </c>
      <c r="I13" s="16" t="n">
        <v>0.380856665637953</v>
      </c>
      <c r="J13" s="16"/>
      <c r="K13" s="16" t="n">
        <v>0.242124029964582</v>
      </c>
      <c r="L13" s="16"/>
      <c r="M13" s="16" t="n">
        <v>0.350986305480435</v>
      </c>
      <c r="N13" s="16" t="n">
        <v>0.122969988155242</v>
      </c>
      <c r="O13" s="16" t="n">
        <v>0.0780256876062519</v>
      </c>
      <c r="P13" s="16" t="n">
        <v>0.0490230077274582</v>
      </c>
      <c r="Q13" s="16"/>
      <c r="R13" s="16" t="n">
        <v>0.0191976253492021</v>
      </c>
      <c r="S13" s="16" t="n">
        <v>0.249946598799891</v>
      </c>
      <c r="T13" s="16" t="n">
        <v>0.3181905205757</v>
      </c>
      <c r="U13" s="16" t="n">
        <v>0.100418485234605</v>
      </c>
      <c r="V13" s="16" t="n">
        <v>0.429491996033317</v>
      </c>
      <c r="W13" s="16"/>
      <c r="X13" s="16" t="n">
        <v>0.325052271028352</v>
      </c>
      <c r="Y13" s="16" t="n">
        <v>0.480801368532103</v>
      </c>
      <c r="Z13" s="16" t="n">
        <v>0.0741497311061976</v>
      </c>
      <c r="AA13" s="16" t="n">
        <v>0.0111976441802879</v>
      </c>
      <c r="AB13" s="16" t="n">
        <v>0.0997634995201875</v>
      </c>
      <c r="AC13" s="16" t="n">
        <v>0</v>
      </c>
      <c r="AD13" s="16" t="n">
        <v>0.131395014298605</v>
      </c>
      <c r="AE13" s="16"/>
      <c r="AF13" s="16" t="n">
        <v>0</v>
      </c>
      <c r="AG13" s="16" t="n">
        <v>0</v>
      </c>
      <c r="AH13" s="16" t="n">
        <v>0.261145102128112</v>
      </c>
      <c r="AI13" s="16" t="n">
        <v>0.140159811652394</v>
      </c>
      <c r="AJ13" s="16" t="n">
        <v>0.225626925439862</v>
      </c>
      <c r="AK13" s="16" t="n">
        <v>0.511695966285741</v>
      </c>
      <c r="AL13" s="16" t="n">
        <v>0.131198854548608</v>
      </c>
      <c r="AM13" s="16" t="n">
        <v>0.199491200928202</v>
      </c>
      <c r="AN13" s="16" t="n">
        <v>0.382026390330153</v>
      </c>
      <c r="AO13" s="16" t="n">
        <v>0.269931986096677</v>
      </c>
      <c r="AP13" s="16" t="n">
        <v>0.333776949165158</v>
      </c>
      <c r="AQ13" s="16"/>
      <c r="AR13" s="16" t="n">
        <v>0.327034684352579</v>
      </c>
      <c r="AS13" s="16" t="n">
        <v>0.523603012869378</v>
      </c>
      <c r="AT13" s="16" t="n">
        <v>0.323555629223372</v>
      </c>
      <c r="AU13" s="16" t="n">
        <v>0.266590541424732</v>
      </c>
      <c r="AV13" s="16" t="n">
        <v>0.579623894807215</v>
      </c>
      <c r="AW13" s="16" t="n">
        <v>0.316224397087113</v>
      </c>
      <c r="AX13" s="16" t="n">
        <v>0.170334953964867</v>
      </c>
      <c r="AY13" s="16" t="n">
        <v>0.403647074785049</v>
      </c>
      <c r="AZ13" s="16" t="n">
        <v>0.0207323838575852</v>
      </c>
      <c r="BA13" s="16" t="n">
        <v>0.344301784402555</v>
      </c>
      <c r="BB13" s="16" t="n">
        <v>0.365107796565075</v>
      </c>
      <c r="BC13" s="16" t="n">
        <v>0.0186407892709574</v>
      </c>
    </row>
    <row r="14">
      <c r="B14" s="17" t="s">
        <v>94</v>
      </c>
      <c r="C14" s="16" t="n">
        <v>0.0548627763949751</v>
      </c>
      <c r="D14" s="16" t="n">
        <v>0.000198335091024644</v>
      </c>
      <c r="E14" s="16" t="n">
        <v>0.00357593407608099</v>
      </c>
      <c r="F14" s="16" t="n">
        <v>0.0724697029313167</v>
      </c>
      <c r="G14" s="16"/>
      <c r="H14" s="16" t="n">
        <v>0.0061697838200371</v>
      </c>
      <c r="I14" s="16" t="n">
        <v>0.0435453198808269</v>
      </c>
      <c r="J14" s="16"/>
      <c r="K14" s="16" t="n">
        <v>0.103713162845437</v>
      </c>
      <c r="L14" s="16"/>
      <c r="M14" s="16" t="n">
        <v>0.0608192296328639</v>
      </c>
      <c r="N14" s="16" t="n">
        <v>0</v>
      </c>
      <c r="O14" s="16" t="n">
        <v>0.0273342718211586</v>
      </c>
      <c r="P14" s="16" t="n">
        <v>0.00844770331561043</v>
      </c>
      <c r="Q14" s="16"/>
      <c r="R14" s="16" t="n">
        <v>0.406828674744312</v>
      </c>
      <c r="S14" s="16" t="n">
        <v>0.151243299001938</v>
      </c>
      <c r="T14" s="16" t="n">
        <v>0.0675325564744957</v>
      </c>
      <c r="U14" s="16" t="n">
        <v>0</v>
      </c>
      <c r="V14" s="16" t="n">
        <v>0.0280301626328993</v>
      </c>
      <c r="W14" s="16"/>
      <c r="X14" s="16" t="n">
        <v>0.095080731654063</v>
      </c>
      <c r="Y14" s="16" t="n">
        <v>0.0153817461542045</v>
      </c>
      <c r="Z14" s="16" t="n">
        <v>0.000255029102950461</v>
      </c>
      <c r="AA14" s="16" t="n">
        <v>0</v>
      </c>
      <c r="AB14" s="16" t="n">
        <v>0.106229070424777</v>
      </c>
      <c r="AC14" s="16" t="n">
        <v>0</v>
      </c>
      <c r="AD14" s="16" t="n">
        <v>0</v>
      </c>
      <c r="AE14" s="16"/>
      <c r="AF14" s="16" t="n">
        <v>0.498082115540425</v>
      </c>
      <c r="AG14" s="16" t="n">
        <v>0.020918240506337</v>
      </c>
      <c r="AH14" s="16" t="n">
        <v>0.00236090808314116</v>
      </c>
      <c r="AI14" s="16" t="n">
        <v>0</v>
      </c>
      <c r="AJ14" s="16" t="n">
        <v>0.0891349033939817</v>
      </c>
      <c r="AK14" s="16" t="n">
        <v>0.0447553117186039</v>
      </c>
      <c r="AL14" s="16" t="n">
        <v>0</v>
      </c>
      <c r="AM14" s="16" t="n">
        <v>0</v>
      </c>
      <c r="AN14" s="16" t="n">
        <v>0</v>
      </c>
      <c r="AO14" s="16" t="n">
        <v>0</v>
      </c>
      <c r="AP14" s="16" t="n">
        <v>0</v>
      </c>
      <c r="AQ14" s="16"/>
      <c r="AR14" s="16" t="n">
        <v>0.00145549159479129</v>
      </c>
      <c r="AS14" s="16" t="n">
        <v>0</v>
      </c>
      <c r="AT14" s="16" t="n">
        <v>0.156258946398895</v>
      </c>
      <c r="AU14" s="16" t="n">
        <v>0.133295270712366</v>
      </c>
      <c r="AV14" s="16" t="n">
        <v>0</v>
      </c>
      <c r="AW14" s="16" t="n">
        <v>0.0434348395580572</v>
      </c>
      <c r="AX14" s="16" t="n">
        <v>0.000478148277774245</v>
      </c>
      <c r="AY14" s="16" t="n">
        <v>0</v>
      </c>
      <c r="AZ14" s="16" t="n">
        <v>0.0858474527232971</v>
      </c>
      <c r="BA14" s="16" t="n">
        <v>0.117743904530333</v>
      </c>
      <c r="BB14" s="16" t="n">
        <v>0.00200663949108013</v>
      </c>
      <c r="BC14" s="16" t="n">
        <v>0</v>
      </c>
    </row>
    <row r="15">
      <c r="B15" s="17" t="s">
        <v>130</v>
      </c>
      <c r="C15" s="23" t="n">
        <v>0.27431696392208</v>
      </c>
      <c r="D15" s="23" t="n">
        <v>0.357615483047446</v>
      </c>
      <c r="E15" s="23" t="n">
        <v>0.575009433813652</v>
      </c>
      <c r="F15" s="23" t="n">
        <v>0.200680902536036</v>
      </c>
      <c r="G15" s="23"/>
      <c r="H15" s="23" t="n">
        <v>0.348322494387258</v>
      </c>
      <c r="I15" s="23" t="n">
        <v>0.285301520501134</v>
      </c>
      <c r="J15" s="23"/>
      <c r="K15" s="23" t="n">
        <v>0.278460158841164</v>
      </c>
      <c r="L15" s="23"/>
      <c r="M15" s="23" t="n">
        <v>0.231246888016434</v>
      </c>
      <c r="N15" s="23" t="n">
        <v>0.600687446899578</v>
      </c>
      <c r="O15" s="23" t="n">
        <v>0.673008334030691</v>
      </c>
      <c r="P15" s="23" t="n">
        <v>0.688828109219449</v>
      </c>
      <c r="Q15" s="23"/>
      <c r="R15" s="23" t="n">
        <v>0.331941151634058</v>
      </c>
      <c r="S15" s="23" t="n">
        <v>0.420098235436121</v>
      </c>
      <c r="T15" s="23" t="n">
        <v>0.282689462702899</v>
      </c>
      <c r="U15" s="23" t="n">
        <v>0.376554475444421</v>
      </c>
      <c r="V15" s="23" t="n">
        <v>0.200889928364242</v>
      </c>
      <c r="W15" s="23"/>
      <c r="X15" s="23" t="n">
        <v>0.216636213522322</v>
      </c>
      <c r="Y15" s="23" t="n">
        <v>0.218544520129784</v>
      </c>
      <c r="Z15" s="23" t="n">
        <v>0.513998575999463</v>
      </c>
      <c r="AA15" s="23" t="n">
        <v>0.729618731726239</v>
      </c>
      <c r="AB15" s="23" t="n">
        <v>0.323346960526986</v>
      </c>
      <c r="AC15" s="23" t="n">
        <v>0.752382616760261</v>
      </c>
      <c r="AD15" s="23" t="n">
        <v>0.298492412984986</v>
      </c>
      <c r="AE15" s="23"/>
      <c r="AF15" s="23" t="n">
        <v>0.45262397365335</v>
      </c>
      <c r="AG15" s="23" t="n">
        <v>0.971712153677993</v>
      </c>
      <c r="AH15" s="23" t="n">
        <v>0.545578802677133</v>
      </c>
      <c r="AI15" s="23" t="n">
        <v>0.353768672551935</v>
      </c>
      <c r="AJ15" s="23" t="n">
        <v>0.264314032601839</v>
      </c>
      <c r="AK15" s="23" t="n">
        <v>0.161931087017196</v>
      </c>
      <c r="AL15" s="23" t="n">
        <v>0.263100310963592</v>
      </c>
      <c r="AM15" s="23" t="n">
        <v>0.522425877157473</v>
      </c>
      <c r="AN15" s="23" t="n">
        <v>0.257330881575564</v>
      </c>
      <c r="AO15" s="23" t="n">
        <v>0.220228915277353</v>
      </c>
      <c r="AP15" s="23" t="n">
        <v>0.0375250387388321</v>
      </c>
      <c r="AQ15" s="23"/>
      <c r="AR15" s="23" t="n">
        <v>0.130631325407835</v>
      </c>
      <c r="AS15" s="23" t="n">
        <v>0.26640464118538</v>
      </c>
      <c r="AT15" s="23" t="n">
        <v>0.323186392468251</v>
      </c>
      <c r="AU15" s="23" t="n">
        <v>0.164580028139096</v>
      </c>
      <c r="AV15" s="23" t="n">
        <v>0.227168140257046</v>
      </c>
      <c r="AW15" s="23" t="n">
        <v>0.235043809541694</v>
      </c>
      <c r="AX15" s="23" t="n">
        <v>0.502927235950545</v>
      </c>
      <c r="AY15" s="23" t="n">
        <v>0.189319447639691</v>
      </c>
      <c r="AZ15" s="23" t="n">
        <v>0.720644930361122</v>
      </c>
      <c r="BA15" s="23" t="n">
        <v>0.288608205437661</v>
      </c>
      <c r="BB15" s="23" t="n">
        <v>0.238831982065862</v>
      </c>
      <c r="BC15" s="23" t="n">
        <v>0.391221636528336</v>
      </c>
    </row>
    <row r="16">
      <c r="B16" s="17" t="s">
        <v>131</v>
      </c>
      <c r="C16" s="23" t="n">
        <v>0.43074008950555</v>
      </c>
      <c r="D16" s="23" t="n">
        <v>0.250949917778848</v>
      </c>
      <c r="E16" s="23" t="n">
        <v>0.225249053749171</v>
      </c>
      <c r="F16" s="23" t="n">
        <v>0.496390972096491</v>
      </c>
      <c r="G16" s="23"/>
      <c r="H16" s="23" t="n">
        <v>0.573740584231324</v>
      </c>
      <c r="I16" s="23" t="n">
        <v>0.432036920477993</v>
      </c>
      <c r="J16" s="23"/>
      <c r="K16" s="23" t="n">
        <v>0.356945517772173</v>
      </c>
      <c r="L16" s="23"/>
      <c r="M16" s="23" t="n">
        <v>0.460977777422934</v>
      </c>
      <c r="N16" s="23" t="n">
        <v>0.2157830505442</v>
      </c>
      <c r="O16" s="23" t="n">
        <v>0.115279387044719</v>
      </c>
      <c r="P16" s="23" t="n">
        <v>0.0910805589794891</v>
      </c>
      <c r="Q16" s="23"/>
      <c r="R16" s="23" t="n">
        <v>0.0191976253492021</v>
      </c>
      <c r="S16" s="23" t="n">
        <v>0.307615839503529</v>
      </c>
      <c r="T16" s="23" t="n">
        <v>0.425319798206158</v>
      </c>
      <c r="U16" s="23" t="n">
        <v>0.35201251345402</v>
      </c>
      <c r="V16" s="23" t="n">
        <v>0.507906059345758</v>
      </c>
      <c r="W16" s="23"/>
      <c r="X16" s="23" t="n">
        <v>0.420126291451644</v>
      </c>
      <c r="Y16" s="23" t="n">
        <v>0.605239038725377</v>
      </c>
      <c r="Z16" s="23" t="n">
        <v>0.217472382841997</v>
      </c>
      <c r="AA16" s="23" t="n">
        <v>0.018739766742202</v>
      </c>
      <c r="AB16" s="23" t="n">
        <v>0.331039827475325</v>
      </c>
      <c r="AC16" s="23" t="n">
        <v>0.133463124807531</v>
      </c>
      <c r="AD16" s="23" t="n">
        <v>0.134188617304944</v>
      </c>
      <c r="AE16" s="23"/>
      <c r="AF16" s="23" t="n">
        <v>0</v>
      </c>
      <c r="AG16" s="23" t="n">
        <v>0</v>
      </c>
      <c r="AH16" s="23" t="n">
        <v>0.338012476971046</v>
      </c>
      <c r="AI16" s="23" t="n">
        <v>0.323212742463902</v>
      </c>
      <c r="AJ16" s="23" t="n">
        <v>0.29280860401495</v>
      </c>
      <c r="AK16" s="23" t="n">
        <v>0.602684628251056</v>
      </c>
      <c r="AL16" s="23" t="n">
        <v>0.444197348546319</v>
      </c>
      <c r="AM16" s="23" t="n">
        <v>0.221822364015975</v>
      </c>
      <c r="AN16" s="23" t="n">
        <v>0.393408678715148</v>
      </c>
      <c r="AO16" s="23" t="n">
        <v>0.588058332426636</v>
      </c>
      <c r="AP16" s="23" t="n">
        <v>0.333776949165158</v>
      </c>
      <c r="AQ16" s="23"/>
      <c r="AR16" s="23" t="n">
        <v>0.590204778357449</v>
      </c>
      <c r="AS16" s="23" t="n">
        <v>0.617819873312827</v>
      </c>
      <c r="AT16" s="23" t="n">
        <v>0.441822036886964</v>
      </c>
      <c r="AU16" s="23" t="n">
        <v>0.432076967857429</v>
      </c>
      <c r="AV16" s="23" t="n">
        <v>0.579623894807215</v>
      </c>
      <c r="AW16" s="23" t="n">
        <v>0.32951739783939</v>
      </c>
      <c r="AX16" s="23" t="n">
        <v>0.32231778301682</v>
      </c>
      <c r="AY16" s="23" t="n">
        <v>0.404070375133826</v>
      </c>
      <c r="AZ16" s="23" t="n">
        <v>0.0210024657604357</v>
      </c>
      <c r="BA16" s="23" t="n">
        <v>0.344662849983173</v>
      </c>
      <c r="BB16" s="23" t="n">
        <v>0.54148091870756</v>
      </c>
      <c r="BC16" s="23" t="n">
        <v>0.141911646708127</v>
      </c>
    </row>
    <row r="17">
      <c r="B17" s="17" t="s">
        <v>132</v>
      </c>
      <c r="C17" s="24" t="n">
        <v>-0.15642312558347</v>
      </c>
      <c r="D17" s="24" t="n">
        <v>0.106665565268599</v>
      </c>
      <c r="E17" s="24" t="n">
        <v>0.349760380064481</v>
      </c>
      <c r="F17" s="24" t="n">
        <v>-0.295710069560455</v>
      </c>
      <c r="G17" s="24"/>
      <c r="H17" s="24" t="n">
        <v>-0.225418089844066</v>
      </c>
      <c r="I17" s="24" t="n">
        <v>-0.146735399976859</v>
      </c>
      <c r="J17" s="24"/>
      <c r="K17" s="24" t="n">
        <v>-0.0784853589310087</v>
      </c>
      <c r="L17" s="24"/>
      <c r="M17" s="24" t="n">
        <v>-0.229730889406499</v>
      </c>
      <c r="N17" s="24" t="n">
        <v>0.384904396355377</v>
      </c>
      <c r="O17" s="24" t="n">
        <v>0.557728946985972</v>
      </c>
      <c r="P17" s="24" t="n">
        <v>0.59774755023996</v>
      </c>
      <c r="Q17" s="24"/>
      <c r="R17" s="24" t="n">
        <v>0.312743526284856</v>
      </c>
      <c r="S17" s="24" t="n">
        <v>0.112482395932593</v>
      </c>
      <c r="T17" s="24" t="n">
        <v>-0.142630335503259</v>
      </c>
      <c r="U17" s="24" t="n">
        <v>0.0245419619904011</v>
      </c>
      <c r="V17" s="24" t="n">
        <v>-0.307016130981515</v>
      </c>
      <c r="W17" s="24"/>
      <c r="X17" s="24" t="n">
        <v>-0.203490077929322</v>
      </c>
      <c r="Y17" s="24" t="n">
        <v>-0.386694518595592</v>
      </c>
      <c r="Z17" s="24" t="n">
        <v>0.296526193157466</v>
      </c>
      <c r="AA17" s="24" t="n">
        <v>0.710878964984037</v>
      </c>
      <c r="AB17" s="24" t="n">
        <v>-0.00769286694833932</v>
      </c>
      <c r="AC17" s="24" t="n">
        <v>0.618919491952731</v>
      </c>
      <c r="AD17" s="24" t="n">
        <v>0.164303795680042</v>
      </c>
      <c r="AE17" s="24"/>
      <c r="AF17" s="24" t="n">
        <v>0.45262397365335</v>
      </c>
      <c r="AG17" s="24" t="n">
        <v>0.971712153677993</v>
      </c>
      <c r="AH17" s="24" t="n">
        <v>0.207566325706087</v>
      </c>
      <c r="AI17" s="24" t="n">
        <v>0.0305559300880323</v>
      </c>
      <c r="AJ17" s="24" t="n">
        <v>-0.028494571413111</v>
      </c>
      <c r="AK17" s="24" t="n">
        <v>-0.44075354123386</v>
      </c>
      <c r="AL17" s="24" t="n">
        <v>-0.181097037582727</v>
      </c>
      <c r="AM17" s="24" t="n">
        <v>0.300603513141498</v>
      </c>
      <c r="AN17" s="24" t="n">
        <v>-0.136077797139585</v>
      </c>
      <c r="AO17" s="24" t="n">
        <v>-0.367829417149284</v>
      </c>
      <c r="AP17" s="24" t="n">
        <v>-0.296251910426326</v>
      </c>
      <c r="AQ17" s="24"/>
      <c r="AR17" s="24" t="n">
        <v>-0.459573452949614</v>
      </c>
      <c r="AS17" s="24" t="n">
        <v>-0.351415232127448</v>
      </c>
      <c r="AT17" s="24" t="n">
        <v>-0.118635644418713</v>
      </c>
      <c r="AU17" s="24" t="n">
        <v>-0.267496939718334</v>
      </c>
      <c r="AV17" s="24" t="n">
        <v>-0.352455754550169</v>
      </c>
      <c r="AW17" s="24" t="n">
        <v>-0.0944735882976961</v>
      </c>
      <c r="AX17" s="24" t="n">
        <v>0.180609452933725</v>
      </c>
      <c r="AY17" s="24" t="n">
        <v>-0.214750927494134</v>
      </c>
      <c r="AZ17" s="24" t="n">
        <v>0.699642464600686</v>
      </c>
      <c r="BA17" s="24" t="n">
        <v>-0.0560546445455115</v>
      </c>
      <c r="BB17" s="24" t="n">
        <v>-0.302648936641698</v>
      </c>
      <c r="BC17" s="24" t="n">
        <v>0.249309989820209</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143</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0.0641939574640873</v>
      </c>
      <c r="D9" s="16" t="n">
        <v>0.19862056490747</v>
      </c>
      <c r="E9" s="16" t="n">
        <v>0.0985442593837213</v>
      </c>
      <c r="F9" s="16" t="n">
        <v>0.0401981471008273</v>
      </c>
      <c r="G9" s="16"/>
      <c r="H9" s="16" t="n">
        <v>0.215506234306527</v>
      </c>
      <c r="I9" s="16" t="n">
        <v>0.0473536067000394</v>
      </c>
      <c r="J9" s="16"/>
      <c r="K9" s="16" t="n">
        <v>0.0622330380245904</v>
      </c>
      <c r="L9" s="16"/>
      <c r="M9" s="16" t="n">
        <v>0.0457467641971591</v>
      </c>
      <c r="N9" s="16" t="n">
        <v>0.219784387152146</v>
      </c>
      <c r="O9" s="16" t="n">
        <v>0.184772306929043</v>
      </c>
      <c r="P9" s="16" t="n">
        <v>0.261299082749891</v>
      </c>
      <c r="Q9" s="16"/>
      <c r="R9" s="16" t="n">
        <v>0</v>
      </c>
      <c r="S9" s="16" t="n">
        <v>0.212298713092549</v>
      </c>
      <c r="T9" s="16" t="n">
        <v>0.0455936501394999</v>
      </c>
      <c r="U9" s="16" t="n">
        <v>0.110678913985886</v>
      </c>
      <c r="V9" s="16" t="n">
        <v>0.0280465204847658</v>
      </c>
      <c r="W9" s="16"/>
      <c r="X9" s="16" t="n">
        <v>0.0298634845883668</v>
      </c>
      <c r="Y9" s="16" t="n">
        <v>0.0463561298045266</v>
      </c>
      <c r="Z9" s="16" t="n">
        <v>0.0216152129542072</v>
      </c>
      <c r="AA9" s="16" t="n">
        <v>0.00684814930112064</v>
      </c>
      <c r="AB9" s="16" t="n">
        <v>0.37088176032173</v>
      </c>
      <c r="AC9" s="16" t="n">
        <v>0.339932466785997</v>
      </c>
      <c r="AD9" s="16" t="n">
        <v>0.0951117116458862</v>
      </c>
      <c r="AE9" s="16"/>
      <c r="AF9" s="16" t="n">
        <v>0.00558216820194628</v>
      </c>
      <c r="AG9" s="16" t="n">
        <v>0.00986258147021961</v>
      </c>
      <c r="AH9" s="16" t="n">
        <v>0.0280762181466234</v>
      </c>
      <c r="AI9" s="16" t="n">
        <v>0.0912585352769311</v>
      </c>
      <c r="AJ9" s="16" t="n">
        <v>0.065619933298788</v>
      </c>
      <c r="AK9" s="16" t="n">
        <v>0.0249298537797147</v>
      </c>
      <c r="AL9" s="16" t="n">
        <v>0.154271337160618</v>
      </c>
      <c r="AM9" s="16" t="n">
        <v>0.191798702934325</v>
      </c>
      <c r="AN9" s="16" t="n">
        <v>0.0275280192585075</v>
      </c>
      <c r="AO9" s="16" t="n">
        <v>0.0463314413138263</v>
      </c>
      <c r="AP9" s="16" t="n">
        <v>0</v>
      </c>
      <c r="AQ9" s="16"/>
      <c r="AR9" s="16" t="n">
        <v>0.0137346213215709</v>
      </c>
      <c r="AS9" s="16" t="n">
        <v>0.0103099959045466</v>
      </c>
      <c r="AT9" s="16" t="n">
        <v>0.13706843834119</v>
      </c>
      <c r="AU9" s="16" t="n">
        <v>0</v>
      </c>
      <c r="AV9" s="16" t="n">
        <v>0.0012156906969367</v>
      </c>
      <c r="AW9" s="16" t="n">
        <v>0.036141267409685</v>
      </c>
      <c r="AX9" s="16" t="n">
        <v>0.157359152675269</v>
      </c>
      <c r="AY9" s="16" t="n">
        <v>0.0179401717127307</v>
      </c>
      <c r="AZ9" s="16" t="n">
        <v>0.281581638621544</v>
      </c>
      <c r="BA9" s="16" t="n">
        <v>0.00369877422404978</v>
      </c>
      <c r="BB9" s="16" t="n">
        <v>0.0435909822417949</v>
      </c>
      <c r="BC9" s="16" t="n">
        <v>0.1135342774782</v>
      </c>
    </row>
    <row r="10">
      <c r="B10" s="17" t="s">
        <v>126</v>
      </c>
      <c r="C10" s="16" t="n">
        <v>0.149731633250347</v>
      </c>
      <c r="D10" s="16" t="n">
        <v>0.18564466548665</v>
      </c>
      <c r="E10" s="16" t="n">
        <v>0.318703716690359</v>
      </c>
      <c r="F10" s="16" t="n">
        <v>0.109711731657968</v>
      </c>
      <c r="G10" s="16"/>
      <c r="H10" s="16" t="n">
        <v>0.0926968522911078</v>
      </c>
      <c r="I10" s="16" t="n">
        <v>0.103034269124261</v>
      </c>
      <c r="J10" s="16"/>
      <c r="K10" s="16" t="n">
        <v>0.158863404485259</v>
      </c>
      <c r="L10" s="16"/>
      <c r="M10" s="16" t="n">
        <v>0.123747943486291</v>
      </c>
      <c r="N10" s="16" t="n">
        <v>0.340674226435985</v>
      </c>
      <c r="O10" s="16" t="n">
        <v>0.413834117891443</v>
      </c>
      <c r="P10" s="16" t="n">
        <v>0.35970175072998</v>
      </c>
      <c r="Q10" s="16"/>
      <c r="R10" s="16" t="n">
        <v>0.481622273356819</v>
      </c>
      <c r="S10" s="16" t="n">
        <v>0.0522650163591218</v>
      </c>
      <c r="T10" s="16" t="n">
        <v>0.14651607860046</v>
      </c>
      <c r="U10" s="16" t="n">
        <v>0.220261175502172</v>
      </c>
      <c r="V10" s="16" t="n">
        <v>0.127813956689084</v>
      </c>
      <c r="W10" s="16"/>
      <c r="X10" s="16" t="n">
        <v>0.139419774167145</v>
      </c>
      <c r="Y10" s="16" t="n">
        <v>0.119568229861318</v>
      </c>
      <c r="Z10" s="16" t="n">
        <v>0.170137696566443</v>
      </c>
      <c r="AA10" s="16" t="n">
        <v>0.329368202923136</v>
      </c>
      <c r="AB10" s="16" t="n">
        <v>0.144586569808164</v>
      </c>
      <c r="AC10" s="16" t="n">
        <v>0.443664641866734</v>
      </c>
      <c r="AD10" s="16" t="n">
        <v>0.201425529984091</v>
      </c>
      <c r="AE10" s="16"/>
      <c r="AF10" s="16" t="n">
        <v>0.0475186465247383</v>
      </c>
      <c r="AG10" s="16" t="n">
        <v>0.0876687771066975</v>
      </c>
      <c r="AH10" s="16" t="n">
        <v>0.0702825646164713</v>
      </c>
      <c r="AI10" s="16" t="n">
        <v>0.225631139162727</v>
      </c>
      <c r="AJ10" s="16" t="n">
        <v>0.101849904587446</v>
      </c>
      <c r="AK10" s="16" t="n">
        <v>0.148556766964686</v>
      </c>
      <c r="AL10" s="16" t="n">
        <v>0.216283616814735</v>
      </c>
      <c r="AM10" s="16" t="n">
        <v>0.184836776481331</v>
      </c>
      <c r="AN10" s="16" t="n">
        <v>0.0601805159665043</v>
      </c>
      <c r="AO10" s="16" t="n">
        <v>0.544417374768021</v>
      </c>
      <c r="AP10" s="16" t="n">
        <v>0.0690921803831432</v>
      </c>
      <c r="AQ10" s="16"/>
      <c r="AR10" s="16" t="n">
        <v>0.0372392338370807</v>
      </c>
      <c r="AS10" s="16" t="n">
        <v>0.160206469040099</v>
      </c>
      <c r="AT10" s="16" t="n">
        <v>0.0716030470041051</v>
      </c>
      <c r="AU10" s="16" t="n">
        <v>0.047380335286896</v>
      </c>
      <c r="AV10" s="16" t="n">
        <v>0.00941437076355813</v>
      </c>
      <c r="AW10" s="16" t="n">
        <v>0.101910574603947</v>
      </c>
      <c r="AX10" s="16" t="n">
        <v>0.530791431640838</v>
      </c>
      <c r="AY10" s="16" t="n">
        <v>0.30286189153828</v>
      </c>
      <c r="AZ10" s="16" t="n">
        <v>0.257812440072742</v>
      </c>
      <c r="BA10" s="16" t="n">
        <v>0.383202818630148</v>
      </c>
      <c r="BB10" s="16" t="n">
        <v>0.108922575665054</v>
      </c>
      <c r="BC10" s="16" t="n">
        <v>0.536818378864698</v>
      </c>
    </row>
    <row r="11">
      <c r="B11" s="17" t="s">
        <v>127</v>
      </c>
      <c r="C11" s="16" t="n">
        <v>0.222210913034038</v>
      </c>
      <c r="D11" s="16" t="n">
        <v>0.382441847283797</v>
      </c>
      <c r="E11" s="16" t="n">
        <v>0.249844098979337</v>
      </c>
      <c r="F11" s="16" t="n">
        <v>0.19640855625964</v>
      </c>
      <c r="G11" s="16"/>
      <c r="H11" s="16" t="n">
        <v>0.351475353540956</v>
      </c>
      <c r="I11" s="16" t="n">
        <v>0.213626228908867</v>
      </c>
      <c r="J11" s="16"/>
      <c r="K11" s="16" t="n">
        <v>0.257313894879453</v>
      </c>
      <c r="L11" s="16"/>
      <c r="M11" s="16" t="n">
        <v>0.229068259637096</v>
      </c>
      <c r="N11" s="16" t="n">
        <v>0.154190725413866</v>
      </c>
      <c r="O11" s="16" t="n">
        <v>0.19779120082841</v>
      </c>
      <c r="P11" s="16" t="n">
        <v>0.219900878327003</v>
      </c>
      <c r="Q11" s="16"/>
      <c r="R11" s="16" t="n">
        <v>0</v>
      </c>
      <c r="S11" s="16" t="n">
        <v>0.229518187165166</v>
      </c>
      <c r="T11" s="16" t="n">
        <v>0.301646314983921</v>
      </c>
      <c r="U11" s="16" t="n">
        <v>0.167423830460218</v>
      </c>
      <c r="V11" s="16" t="n">
        <v>0.222449926417137</v>
      </c>
      <c r="W11" s="16"/>
      <c r="X11" s="16" t="n">
        <v>0.233283340584248</v>
      </c>
      <c r="Y11" s="16" t="n">
        <v>0.203544889898654</v>
      </c>
      <c r="Z11" s="16" t="n">
        <v>0.41198785700982</v>
      </c>
      <c r="AA11" s="16" t="n">
        <v>0.0679450069291532</v>
      </c>
      <c r="AB11" s="16" t="n">
        <v>0.183559390012067</v>
      </c>
      <c r="AC11" s="16" t="n">
        <v>0.144281142804636</v>
      </c>
      <c r="AD11" s="16" t="n">
        <v>0.617342162359984</v>
      </c>
      <c r="AE11" s="16"/>
      <c r="AF11" s="16" t="n">
        <v>0.196045985276359</v>
      </c>
      <c r="AG11" s="16" t="n">
        <v>0.807094717307205</v>
      </c>
      <c r="AH11" s="16" t="n">
        <v>0.374781360737402</v>
      </c>
      <c r="AI11" s="16" t="n">
        <v>0.0854549731600509</v>
      </c>
      <c r="AJ11" s="16" t="n">
        <v>0.257649293560945</v>
      </c>
      <c r="AK11" s="16" t="n">
        <v>0.218655185939134</v>
      </c>
      <c r="AL11" s="16" t="n">
        <v>0.28833029713481</v>
      </c>
      <c r="AM11" s="16" t="n">
        <v>0.162738310372846</v>
      </c>
      <c r="AN11" s="16" t="n">
        <v>0.29854800411469</v>
      </c>
      <c r="AO11" s="16" t="n">
        <v>0</v>
      </c>
      <c r="AP11" s="16" t="n">
        <v>0.0723541703342382</v>
      </c>
      <c r="AQ11" s="16"/>
      <c r="AR11" s="16" t="n">
        <v>0.277909326968295</v>
      </c>
      <c r="AS11" s="16" t="n">
        <v>0.113652449602379</v>
      </c>
      <c r="AT11" s="16" t="n">
        <v>0.181855611728763</v>
      </c>
      <c r="AU11" s="16" t="n">
        <v>0.136752462578743</v>
      </c>
      <c r="AV11" s="16" t="n">
        <v>0.216538078796552</v>
      </c>
      <c r="AW11" s="16" t="n">
        <v>0.313032120304712</v>
      </c>
      <c r="AX11" s="16" t="n">
        <v>0.00394187878999314</v>
      </c>
      <c r="AY11" s="16" t="n">
        <v>0.406610177226483</v>
      </c>
      <c r="AZ11" s="16" t="n">
        <v>0.0964837265549402</v>
      </c>
      <c r="BA11" s="16" t="n">
        <v>0.244114950665057</v>
      </c>
      <c r="BB11" s="16" t="n">
        <v>0.290252305825896</v>
      </c>
      <c r="BC11" s="16" t="n">
        <v>0.110335518128715</v>
      </c>
    </row>
    <row r="12">
      <c r="B12" s="17" t="s">
        <v>128</v>
      </c>
      <c r="C12" s="16" t="n">
        <v>0.115625582927164</v>
      </c>
      <c r="D12" s="16" t="n">
        <v>0.0242326889757053</v>
      </c>
      <c r="E12" s="16" t="n">
        <v>0.151156179926584</v>
      </c>
      <c r="F12" s="16" t="n">
        <v>0.119554678150708</v>
      </c>
      <c r="G12" s="16"/>
      <c r="H12" s="16" t="n">
        <v>0.288348564207945</v>
      </c>
      <c r="I12" s="16" t="n">
        <v>0.0937098583764606</v>
      </c>
      <c r="J12" s="16"/>
      <c r="K12" s="16" t="n">
        <v>0.0942625206708641</v>
      </c>
      <c r="L12" s="16"/>
      <c r="M12" s="16" t="n">
        <v>0.118539620144569</v>
      </c>
      <c r="N12" s="16" t="n">
        <v>0.0990148010121761</v>
      </c>
      <c r="O12" s="16" t="n">
        <v>0.0737627602257836</v>
      </c>
      <c r="P12" s="16" t="n">
        <v>0.0769574252151458</v>
      </c>
      <c r="Q12" s="16"/>
      <c r="R12" s="16" t="n">
        <v>0.111549051898869</v>
      </c>
      <c r="S12" s="16" t="n">
        <v>0.0458858442177769</v>
      </c>
      <c r="T12" s="16" t="n">
        <v>0.116813214578628</v>
      </c>
      <c r="U12" s="16" t="n">
        <v>0.260587472318193</v>
      </c>
      <c r="V12" s="16" t="n">
        <v>0.0867332516209299</v>
      </c>
      <c r="W12" s="16"/>
      <c r="X12" s="16" t="n">
        <v>0.107311651641872</v>
      </c>
      <c r="Y12" s="16" t="n">
        <v>0.0848120398474608</v>
      </c>
      <c r="Z12" s="16" t="n">
        <v>0.252453336513664</v>
      </c>
      <c r="AA12" s="16" t="n">
        <v>0.064216978092325</v>
      </c>
      <c r="AB12" s="16" t="n">
        <v>0.174700158579487</v>
      </c>
      <c r="AC12" s="16" t="n">
        <v>0.025005504089715</v>
      </c>
      <c r="AD12" s="16" t="n">
        <v>0.0150660165621596</v>
      </c>
      <c r="AE12" s="16"/>
      <c r="AF12" s="16" t="n">
        <v>0.00177149226195055</v>
      </c>
      <c r="AG12" s="16" t="n">
        <v>0.00288764401182156</v>
      </c>
      <c r="AH12" s="16" t="n">
        <v>0.101472719265891</v>
      </c>
      <c r="AI12" s="16" t="n">
        <v>0.167206702231128</v>
      </c>
      <c r="AJ12" s="16" t="n">
        <v>0.212321715667734</v>
      </c>
      <c r="AK12" s="16" t="n">
        <v>0.0731101524239738</v>
      </c>
      <c r="AL12" s="16" t="n">
        <v>0.0374788389315634</v>
      </c>
      <c r="AM12" s="16" t="n">
        <v>0.0326359720268444</v>
      </c>
      <c r="AN12" s="16" t="n">
        <v>0.0853005238558692</v>
      </c>
      <c r="AO12" s="16" t="n">
        <v>0.135011113267392</v>
      </c>
      <c r="AP12" s="16" t="n">
        <v>0.382484691725897</v>
      </c>
      <c r="AQ12" s="16"/>
      <c r="AR12" s="16" t="n">
        <v>0.264826507928032</v>
      </c>
      <c r="AS12" s="16" t="n">
        <v>0.192228072583596</v>
      </c>
      <c r="AT12" s="16" t="n">
        <v>0.0672032865876328</v>
      </c>
      <c r="AU12" s="16" t="n">
        <v>0.282686119284898</v>
      </c>
      <c r="AV12" s="16" t="n">
        <v>0.193207964935738</v>
      </c>
      <c r="AW12" s="16" t="n">
        <v>0.0550593789985622</v>
      </c>
      <c r="AX12" s="16" t="n">
        <v>0.0034637305122189</v>
      </c>
      <c r="AY12" s="16" t="n">
        <v>0.00306640931703091</v>
      </c>
      <c r="AZ12" s="16" t="n">
        <v>0.0858474527232971</v>
      </c>
      <c r="BA12" s="16" t="n">
        <v>0.00784673244659026</v>
      </c>
      <c r="BB12" s="16" t="n">
        <v>0.187559050404616</v>
      </c>
      <c r="BC12" s="16" t="n">
        <v>0.00570544996250238</v>
      </c>
    </row>
    <row r="13">
      <c r="B13" s="17" t="s">
        <v>129</v>
      </c>
      <c r="C13" s="16" t="n">
        <v>0.402105969371084</v>
      </c>
      <c r="D13" s="16" t="n">
        <v>0.184697389590899</v>
      </c>
      <c r="E13" s="16" t="n">
        <v>0.18043440013699</v>
      </c>
      <c r="F13" s="16" t="n">
        <v>0.475853314417645</v>
      </c>
      <c r="G13" s="16"/>
      <c r="H13" s="16" t="n">
        <v>0.00634193090387879</v>
      </c>
      <c r="I13" s="16" t="n">
        <v>0.497621090659638</v>
      </c>
      <c r="J13" s="16"/>
      <c r="K13" s="16" t="n">
        <v>0.371207701905313</v>
      </c>
      <c r="L13" s="16"/>
      <c r="M13" s="16" t="n">
        <v>0.434031580133235</v>
      </c>
      <c r="N13" s="16" t="n">
        <v>0.160695533508066</v>
      </c>
      <c r="O13" s="16" t="n">
        <v>0.107553912030245</v>
      </c>
      <c r="P13" s="16" t="n">
        <v>0.0772738487668663</v>
      </c>
      <c r="Q13" s="16"/>
      <c r="R13" s="16" t="n">
        <v>0</v>
      </c>
      <c r="S13" s="16" t="n">
        <v>0.460032239165386</v>
      </c>
      <c r="T13" s="16" t="n">
        <v>0.337187424141601</v>
      </c>
      <c r="U13" s="16" t="n">
        <v>0.236564835039695</v>
      </c>
      <c r="V13" s="16" t="n">
        <v>0.486924071426935</v>
      </c>
      <c r="W13" s="16"/>
      <c r="X13" s="16" t="n">
        <v>0.421407826304133</v>
      </c>
      <c r="Y13" s="16" t="n">
        <v>0.530336964433835</v>
      </c>
      <c r="Z13" s="16" t="n">
        <v>0.0151586943457223</v>
      </c>
      <c r="AA13" s="16" t="n">
        <v>0.531621662754265</v>
      </c>
      <c r="AB13" s="16" t="n">
        <v>0.110827505148631</v>
      </c>
      <c r="AC13" s="16" t="n">
        <v>0.0471162444529184</v>
      </c>
      <c r="AD13" s="16" t="n">
        <v>0.0710545794478788</v>
      </c>
      <c r="AE13" s="16"/>
      <c r="AF13" s="16" t="n">
        <v>0.143779767955615</v>
      </c>
      <c r="AG13" s="16" t="n">
        <v>0.020918240506337</v>
      </c>
      <c r="AH13" s="16" t="n">
        <v>0.423026229150471</v>
      </c>
      <c r="AI13" s="16" t="n">
        <v>0.430448650169163</v>
      </c>
      <c r="AJ13" s="16" t="n">
        <v>0.2913309564528</v>
      </c>
      <c r="AK13" s="16" t="n">
        <v>0.524564155171171</v>
      </c>
      <c r="AL13" s="16" t="n">
        <v>0.303635909958273</v>
      </c>
      <c r="AM13" s="16" t="n">
        <v>0.405659075096881</v>
      </c>
      <c r="AN13" s="16" t="n">
        <v>0.528442936804429</v>
      </c>
      <c r="AO13" s="16" t="n">
        <v>0.269931986096677</v>
      </c>
      <c r="AP13" s="16" t="n">
        <v>0.476068957556722</v>
      </c>
      <c r="AQ13" s="16"/>
      <c r="AR13" s="16" t="n">
        <v>0.403379326755438</v>
      </c>
      <c r="AS13" s="16" t="n">
        <v>0.523603012869378</v>
      </c>
      <c r="AT13" s="16" t="n">
        <v>0.431807494851722</v>
      </c>
      <c r="AU13" s="16" t="n">
        <v>0.399885812137097</v>
      </c>
      <c r="AV13" s="16" t="n">
        <v>0.579623894807215</v>
      </c>
      <c r="AW13" s="16" t="n">
        <v>0.40892264902782</v>
      </c>
      <c r="AX13" s="16" t="n">
        <v>0.304443806381681</v>
      </c>
      <c r="AY13" s="16" t="n">
        <v>0.269521350205476</v>
      </c>
      <c r="AZ13" s="16" t="n">
        <v>0.278274742027477</v>
      </c>
      <c r="BA13" s="16" t="n">
        <v>0.346917361884752</v>
      </c>
      <c r="BB13" s="16" t="n">
        <v>0.367668446371559</v>
      </c>
      <c r="BC13" s="16" t="n">
        <v>0.233606375565885</v>
      </c>
    </row>
    <row r="14">
      <c r="B14" s="17" t="s">
        <v>94</v>
      </c>
      <c r="C14" s="16" t="n">
        <v>0.0461319439532802</v>
      </c>
      <c r="D14" s="16" t="n">
        <v>0.0243628437554798</v>
      </c>
      <c r="E14" s="16" t="n">
        <v>0.00131734488300802</v>
      </c>
      <c r="F14" s="16" t="n">
        <v>0.0582735724132113</v>
      </c>
      <c r="G14" s="16"/>
      <c r="H14" s="16" t="n">
        <v>0.0456310647495857</v>
      </c>
      <c r="I14" s="16" t="n">
        <v>0.0446549462307346</v>
      </c>
      <c r="J14" s="16"/>
      <c r="K14" s="16" t="n">
        <v>0.0561194400345205</v>
      </c>
      <c r="L14" s="16"/>
      <c r="M14" s="16" t="n">
        <v>0.04886583240165</v>
      </c>
      <c r="N14" s="16" t="n">
        <v>0.0256403264777603</v>
      </c>
      <c r="O14" s="16" t="n">
        <v>0.0222857020950747</v>
      </c>
      <c r="P14" s="16" t="n">
        <v>0.0048670142111145</v>
      </c>
      <c r="Q14" s="16"/>
      <c r="R14" s="16" t="n">
        <v>0.406828674744312</v>
      </c>
      <c r="S14" s="16" t="n">
        <v>0</v>
      </c>
      <c r="T14" s="16" t="n">
        <v>0.0522433175558905</v>
      </c>
      <c r="U14" s="16" t="n">
        <v>0.00448377269383619</v>
      </c>
      <c r="V14" s="16" t="n">
        <v>0.0480322733611485</v>
      </c>
      <c r="W14" s="16"/>
      <c r="X14" s="16" t="n">
        <v>0.068713922714235</v>
      </c>
      <c r="Y14" s="16" t="n">
        <v>0.0153817461542045</v>
      </c>
      <c r="Z14" s="16" t="n">
        <v>0.128647202610144</v>
      </c>
      <c r="AA14" s="16" t="n">
        <v>0</v>
      </c>
      <c r="AB14" s="16" t="n">
        <v>0.0154446161299223</v>
      </c>
      <c r="AC14" s="16" t="n">
        <v>0</v>
      </c>
      <c r="AD14" s="16" t="n">
        <v>0</v>
      </c>
      <c r="AE14" s="16"/>
      <c r="AF14" s="16" t="n">
        <v>0.605301939779391</v>
      </c>
      <c r="AG14" s="16" t="n">
        <v>0.0715680395977189</v>
      </c>
      <c r="AH14" s="16" t="n">
        <v>0.00236090808314116</v>
      </c>
      <c r="AI14" s="16" t="n">
        <v>0</v>
      </c>
      <c r="AJ14" s="16" t="n">
        <v>0.0712281964322878</v>
      </c>
      <c r="AK14" s="16" t="n">
        <v>0.0101838857213203</v>
      </c>
      <c r="AL14" s="16" t="n">
        <v>0</v>
      </c>
      <c r="AM14" s="16" t="n">
        <v>0.0223311630877726</v>
      </c>
      <c r="AN14" s="16" t="n">
        <v>0</v>
      </c>
      <c r="AO14" s="16" t="n">
        <v>0.00430808455408269</v>
      </c>
      <c r="AP14" s="16" t="n">
        <v>0</v>
      </c>
      <c r="AQ14" s="16"/>
      <c r="AR14" s="16" t="n">
        <v>0.00291098318958258</v>
      </c>
      <c r="AS14" s="16" t="n">
        <v>0</v>
      </c>
      <c r="AT14" s="16" t="n">
        <v>0.110462121486587</v>
      </c>
      <c r="AU14" s="16" t="n">
        <v>0.133295270712366</v>
      </c>
      <c r="AV14" s="16" t="n">
        <v>0</v>
      </c>
      <c r="AW14" s="16" t="n">
        <v>0.0849340096552736</v>
      </c>
      <c r="AX14" s="16" t="n">
        <v>0</v>
      </c>
      <c r="AY14" s="16" t="n">
        <v>0</v>
      </c>
      <c r="AZ14" s="16" t="n">
        <v>0</v>
      </c>
      <c r="BA14" s="16" t="n">
        <v>0.0142193621494029</v>
      </c>
      <c r="BB14" s="16" t="n">
        <v>0.00200663949108013</v>
      </c>
      <c r="BC14" s="16" t="n">
        <v>0</v>
      </c>
    </row>
    <row r="15">
      <c r="B15" s="17" t="s">
        <v>130</v>
      </c>
      <c r="C15" s="23" t="n">
        <v>0.213925590714434</v>
      </c>
      <c r="D15" s="23" t="n">
        <v>0.384265230394119</v>
      </c>
      <c r="E15" s="23" t="n">
        <v>0.417247976074081</v>
      </c>
      <c r="F15" s="23" t="n">
        <v>0.149909878758795</v>
      </c>
      <c r="G15" s="23"/>
      <c r="H15" s="23" t="n">
        <v>0.308203086597635</v>
      </c>
      <c r="I15" s="23" t="n">
        <v>0.1503878758243</v>
      </c>
      <c r="J15" s="23"/>
      <c r="K15" s="23" t="n">
        <v>0.22109644250985</v>
      </c>
      <c r="L15" s="23"/>
      <c r="M15" s="23" t="n">
        <v>0.16949470768345</v>
      </c>
      <c r="N15" s="23" t="n">
        <v>0.560458613588132</v>
      </c>
      <c r="O15" s="23" t="n">
        <v>0.598606424820486</v>
      </c>
      <c r="P15" s="23" t="n">
        <v>0.62100083347987</v>
      </c>
      <c r="Q15" s="23"/>
      <c r="R15" s="23" t="n">
        <v>0.481622273356819</v>
      </c>
      <c r="S15" s="23" t="n">
        <v>0.264563729451671</v>
      </c>
      <c r="T15" s="23" t="n">
        <v>0.192109728739959</v>
      </c>
      <c r="U15" s="23" t="n">
        <v>0.330940089488058</v>
      </c>
      <c r="V15" s="23" t="n">
        <v>0.15586047717385</v>
      </c>
      <c r="W15" s="23"/>
      <c r="X15" s="23" t="n">
        <v>0.169283258755512</v>
      </c>
      <c r="Y15" s="23" t="n">
        <v>0.165924359665845</v>
      </c>
      <c r="Z15" s="23" t="n">
        <v>0.19175290952065</v>
      </c>
      <c r="AA15" s="23" t="n">
        <v>0.336216352224257</v>
      </c>
      <c r="AB15" s="23" t="n">
        <v>0.515468330129894</v>
      </c>
      <c r="AC15" s="23" t="n">
        <v>0.78359710865273</v>
      </c>
      <c r="AD15" s="23" t="n">
        <v>0.296537241629977</v>
      </c>
      <c r="AE15" s="23"/>
      <c r="AF15" s="23" t="n">
        <v>0.0531008147266846</v>
      </c>
      <c r="AG15" s="23" t="n">
        <v>0.0975313585769171</v>
      </c>
      <c r="AH15" s="23" t="n">
        <v>0.0983587827630947</v>
      </c>
      <c r="AI15" s="23" t="n">
        <v>0.316889674439658</v>
      </c>
      <c r="AJ15" s="23" t="n">
        <v>0.167469837886234</v>
      </c>
      <c r="AK15" s="23" t="n">
        <v>0.1734866207444</v>
      </c>
      <c r="AL15" s="23" t="n">
        <v>0.370554953975353</v>
      </c>
      <c r="AM15" s="23" t="n">
        <v>0.376635479415656</v>
      </c>
      <c r="AN15" s="23" t="n">
        <v>0.0877085352250118</v>
      </c>
      <c r="AO15" s="23" t="n">
        <v>0.590748816081848</v>
      </c>
      <c r="AP15" s="23" t="n">
        <v>0.0690921803831432</v>
      </c>
      <c r="AQ15" s="23"/>
      <c r="AR15" s="23" t="n">
        <v>0.0509738551586516</v>
      </c>
      <c r="AS15" s="23" t="n">
        <v>0.170516464944646</v>
      </c>
      <c r="AT15" s="23" t="n">
        <v>0.208671485345295</v>
      </c>
      <c r="AU15" s="23" t="n">
        <v>0.047380335286896</v>
      </c>
      <c r="AV15" s="23" t="n">
        <v>0.0106300614604948</v>
      </c>
      <c r="AW15" s="23" t="n">
        <v>0.138051842013632</v>
      </c>
      <c r="AX15" s="23" t="n">
        <v>0.688150584316107</v>
      </c>
      <c r="AY15" s="23" t="n">
        <v>0.32080206325101</v>
      </c>
      <c r="AZ15" s="23" t="n">
        <v>0.539394078694286</v>
      </c>
      <c r="BA15" s="23" t="n">
        <v>0.386901592854198</v>
      </c>
      <c r="BB15" s="23" t="n">
        <v>0.152513557906849</v>
      </c>
      <c r="BC15" s="23" t="n">
        <v>0.650352656342898</v>
      </c>
    </row>
    <row r="16">
      <c r="B16" s="17" t="s">
        <v>131</v>
      </c>
      <c r="C16" s="23" t="n">
        <v>0.517731552298248</v>
      </c>
      <c r="D16" s="23" t="n">
        <v>0.208930078566604</v>
      </c>
      <c r="E16" s="23" t="n">
        <v>0.331590580063574</v>
      </c>
      <c r="F16" s="23" t="n">
        <v>0.595407992568354</v>
      </c>
      <c r="G16" s="23"/>
      <c r="H16" s="23" t="n">
        <v>0.294690495111824</v>
      </c>
      <c r="I16" s="23" t="n">
        <v>0.591330949036099</v>
      </c>
      <c r="J16" s="23"/>
      <c r="K16" s="23" t="n">
        <v>0.465470222576177</v>
      </c>
      <c r="L16" s="23"/>
      <c r="M16" s="23" t="n">
        <v>0.552571200277804</v>
      </c>
      <c r="N16" s="23" t="n">
        <v>0.259710334520242</v>
      </c>
      <c r="O16" s="23" t="n">
        <v>0.181316672256029</v>
      </c>
      <c r="P16" s="23" t="n">
        <v>0.154231273982012</v>
      </c>
      <c r="Q16" s="23"/>
      <c r="R16" s="23" t="n">
        <v>0.111549051898869</v>
      </c>
      <c r="S16" s="23" t="n">
        <v>0.505918083383163</v>
      </c>
      <c r="T16" s="23" t="n">
        <v>0.454000638720229</v>
      </c>
      <c r="U16" s="23" t="n">
        <v>0.497152307357888</v>
      </c>
      <c r="V16" s="23" t="n">
        <v>0.573657323047865</v>
      </c>
      <c r="W16" s="23"/>
      <c r="X16" s="23" t="n">
        <v>0.528719477946005</v>
      </c>
      <c r="Y16" s="23" t="n">
        <v>0.615149004281296</v>
      </c>
      <c r="Z16" s="23" t="n">
        <v>0.267612030859386</v>
      </c>
      <c r="AA16" s="23" t="n">
        <v>0.59583864084659</v>
      </c>
      <c r="AB16" s="23" t="n">
        <v>0.285527663728117</v>
      </c>
      <c r="AC16" s="23" t="n">
        <v>0.0721217485426333</v>
      </c>
      <c r="AD16" s="23" t="n">
        <v>0.0861205960100385</v>
      </c>
      <c r="AE16" s="23"/>
      <c r="AF16" s="23" t="n">
        <v>0.145551260217566</v>
      </c>
      <c r="AG16" s="23" t="n">
        <v>0.0238058845181586</v>
      </c>
      <c r="AH16" s="23" t="n">
        <v>0.524498948416362</v>
      </c>
      <c r="AI16" s="23" t="n">
        <v>0.597655352400291</v>
      </c>
      <c r="AJ16" s="23" t="n">
        <v>0.503652672120534</v>
      </c>
      <c r="AK16" s="23" t="n">
        <v>0.597674307595145</v>
      </c>
      <c r="AL16" s="23" t="n">
        <v>0.341114748889836</v>
      </c>
      <c r="AM16" s="23" t="n">
        <v>0.438295047123725</v>
      </c>
      <c r="AN16" s="23" t="n">
        <v>0.613743460660298</v>
      </c>
      <c r="AO16" s="23" t="n">
        <v>0.40494309936407</v>
      </c>
      <c r="AP16" s="23" t="n">
        <v>0.858553649282618</v>
      </c>
      <c r="AQ16" s="23"/>
      <c r="AR16" s="23" t="n">
        <v>0.66820583468347</v>
      </c>
      <c r="AS16" s="23" t="n">
        <v>0.715831085452975</v>
      </c>
      <c r="AT16" s="23" t="n">
        <v>0.499010781439355</v>
      </c>
      <c r="AU16" s="23" t="n">
        <v>0.682571931421995</v>
      </c>
      <c r="AV16" s="23" t="n">
        <v>0.772831859742954</v>
      </c>
      <c r="AW16" s="23" t="n">
        <v>0.463982028026382</v>
      </c>
      <c r="AX16" s="23" t="n">
        <v>0.3079075368939</v>
      </c>
      <c r="AY16" s="23" t="n">
        <v>0.272587759522507</v>
      </c>
      <c r="AZ16" s="23" t="n">
        <v>0.364122194750774</v>
      </c>
      <c r="BA16" s="23" t="n">
        <v>0.354764094331342</v>
      </c>
      <c r="BB16" s="23" t="n">
        <v>0.555227496776175</v>
      </c>
      <c r="BC16" s="23" t="n">
        <v>0.239311825528387</v>
      </c>
    </row>
    <row r="17">
      <c r="B17" s="17" t="s">
        <v>132</v>
      </c>
      <c r="C17" s="24" t="n">
        <v>-0.303805961583813</v>
      </c>
      <c r="D17" s="24" t="n">
        <v>0.175335151827516</v>
      </c>
      <c r="E17" s="24" t="n">
        <v>0.0856573960105068</v>
      </c>
      <c r="F17" s="24" t="n">
        <v>-0.445498113809558</v>
      </c>
      <c r="G17" s="24"/>
      <c r="H17" s="24" t="n">
        <v>0.0135125914858109</v>
      </c>
      <c r="I17" s="24" t="n">
        <v>-0.440943073211798</v>
      </c>
      <c r="J17" s="24"/>
      <c r="K17" s="24" t="n">
        <v>-0.244373780066327</v>
      </c>
      <c r="L17" s="24"/>
      <c r="M17" s="24" t="n">
        <v>-0.383076492594355</v>
      </c>
      <c r="N17" s="24" t="n">
        <v>0.30074827906789</v>
      </c>
      <c r="O17" s="24" t="n">
        <v>0.417289752564457</v>
      </c>
      <c r="P17" s="24" t="n">
        <v>0.466769559497858</v>
      </c>
      <c r="Q17" s="24"/>
      <c r="R17" s="24" t="n">
        <v>0.370073221457949</v>
      </c>
      <c r="S17" s="24" t="n">
        <v>-0.241354353931492</v>
      </c>
      <c r="T17" s="24" t="n">
        <v>-0.26189090998027</v>
      </c>
      <c r="U17" s="24" t="n">
        <v>-0.166212217869829</v>
      </c>
      <c r="V17" s="24" t="n">
        <v>-0.417796845874015</v>
      </c>
      <c r="W17" s="24"/>
      <c r="X17" s="24" t="n">
        <v>-0.359436219190493</v>
      </c>
      <c r="Y17" s="24" t="n">
        <v>-0.449224644615451</v>
      </c>
      <c r="Z17" s="24" t="n">
        <v>-0.0758591213387363</v>
      </c>
      <c r="AA17" s="24" t="n">
        <v>-0.259622288622334</v>
      </c>
      <c r="AB17" s="24" t="n">
        <v>0.229940666401776</v>
      </c>
      <c r="AC17" s="24" t="n">
        <v>0.711475360110097</v>
      </c>
      <c r="AD17" s="24" t="n">
        <v>0.210416645619939</v>
      </c>
      <c r="AE17" s="24"/>
      <c r="AF17" s="24" t="n">
        <v>-0.0924504454908814</v>
      </c>
      <c r="AG17" s="24" t="n">
        <v>0.0737254740587585</v>
      </c>
      <c r="AH17" s="24" t="n">
        <v>-0.426140165653267</v>
      </c>
      <c r="AI17" s="24" t="n">
        <v>-0.280765677960633</v>
      </c>
      <c r="AJ17" s="24" t="n">
        <v>-0.3361828342343</v>
      </c>
      <c r="AK17" s="24" t="n">
        <v>-0.424187686850745</v>
      </c>
      <c r="AL17" s="24" t="n">
        <v>0.0294402050855166</v>
      </c>
      <c r="AM17" s="24" t="n">
        <v>-0.0616595677080687</v>
      </c>
      <c r="AN17" s="24" t="n">
        <v>-0.526034925435286</v>
      </c>
      <c r="AO17" s="24" t="n">
        <v>0.185805716717778</v>
      </c>
      <c r="AP17" s="24" t="n">
        <v>-0.789461468899475</v>
      </c>
      <c r="AQ17" s="24"/>
      <c r="AR17" s="24" t="n">
        <v>-0.617231979524819</v>
      </c>
      <c r="AS17" s="24" t="n">
        <v>-0.545314620508328</v>
      </c>
      <c r="AT17" s="24" t="n">
        <v>-0.29033929609406</v>
      </c>
      <c r="AU17" s="24" t="n">
        <v>-0.635191596135099</v>
      </c>
      <c r="AV17" s="24" t="n">
        <v>-0.762201798282459</v>
      </c>
      <c r="AW17" s="24" t="n">
        <v>-0.325930186012751</v>
      </c>
      <c r="AX17" s="24" t="n">
        <v>0.380243047422208</v>
      </c>
      <c r="AY17" s="24" t="n">
        <v>0.0482143037285035</v>
      </c>
      <c r="AZ17" s="24" t="n">
        <v>0.175271883943513</v>
      </c>
      <c r="BA17" s="24" t="n">
        <v>0.0321374985228557</v>
      </c>
      <c r="BB17" s="24" t="n">
        <v>-0.402713938869326</v>
      </c>
      <c r="BC17" s="24" t="n">
        <v>0.41104083081451</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0.0603525569686138</v>
      </c>
      <c r="D9" s="16" t="n">
        <v>0.0607443711370236</v>
      </c>
      <c r="E9" s="16" t="n">
        <v>0.0830469202940296</v>
      </c>
      <c r="F9" s="16" t="n">
        <v>0.0555304351230555</v>
      </c>
      <c r="G9" s="16"/>
      <c r="H9" s="16" t="n">
        <v>0.192063031734551</v>
      </c>
      <c r="I9" s="16" t="n">
        <v>0.0619482335579301</v>
      </c>
      <c r="J9" s="16"/>
      <c r="K9" s="16" t="n">
        <v>0.0578745619959766</v>
      </c>
      <c r="L9" s="16"/>
      <c r="M9" s="16" t="n">
        <v>0.0452882065408926</v>
      </c>
      <c r="N9" s="16" t="n">
        <v>0.183317316581439</v>
      </c>
      <c r="O9" s="16" t="n">
        <v>0.163245016888608</v>
      </c>
      <c r="P9" s="16" t="n">
        <v>0.276285970684327</v>
      </c>
      <c r="Q9" s="16"/>
      <c r="R9" s="16" t="n">
        <v>0</v>
      </c>
      <c r="S9" s="16" t="n">
        <v>0.246373802024393</v>
      </c>
      <c r="T9" s="16" t="n">
        <v>0.0379211957648306</v>
      </c>
      <c r="U9" s="16" t="n">
        <v>0.0398544142469751</v>
      </c>
      <c r="V9" s="16" t="n">
        <v>0.0376686664193235</v>
      </c>
      <c r="W9" s="16"/>
      <c r="X9" s="16" t="n">
        <v>0.0383172107915729</v>
      </c>
      <c r="Y9" s="16" t="n">
        <v>0.0689287822247552</v>
      </c>
      <c r="Z9" s="16" t="n">
        <v>0.0349456642813604</v>
      </c>
      <c r="AA9" s="16" t="n">
        <v>0.0118532214263628</v>
      </c>
      <c r="AB9" s="16" t="n">
        <v>0.154329291822124</v>
      </c>
      <c r="AC9" s="16" t="n">
        <v>0.286089750253083</v>
      </c>
      <c r="AD9" s="16" t="n">
        <v>0.0744033893397086</v>
      </c>
      <c r="AE9" s="16"/>
      <c r="AF9" s="16" t="n">
        <v>0.149361936157562</v>
      </c>
      <c r="AG9" s="16" t="n">
        <v>0.0362635908371316</v>
      </c>
      <c r="AH9" s="16" t="n">
        <v>0.0259719770016402</v>
      </c>
      <c r="AI9" s="16" t="n">
        <v>0.0265869104676917</v>
      </c>
      <c r="AJ9" s="16" t="n">
        <v>0.0587028683008239</v>
      </c>
      <c r="AK9" s="16" t="n">
        <v>0.0213598444967488</v>
      </c>
      <c r="AL9" s="16" t="n">
        <v>0.0139829598756879</v>
      </c>
      <c r="AM9" s="16" t="n">
        <v>0.335669150937428</v>
      </c>
      <c r="AN9" s="16" t="n">
        <v>0.0421501135336496</v>
      </c>
      <c r="AO9" s="16" t="n">
        <v>0.0228683673837913</v>
      </c>
      <c r="AP9" s="16" t="n">
        <v>0</v>
      </c>
      <c r="AQ9" s="16"/>
      <c r="AR9" s="16" t="n">
        <v>0.0214463539356058</v>
      </c>
      <c r="AS9" s="16" t="n">
        <v>0.00939501446444641</v>
      </c>
      <c r="AT9" s="16" t="n">
        <v>0.0946689307550166</v>
      </c>
      <c r="AU9" s="16" t="n">
        <v>0.00303783591331277</v>
      </c>
      <c r="AV9" s="16" t="n">
        <v>0.0012156906969367</v>
      </c>
      <c r="AW9" s="16" t="n">
        <v>0.0565616300271191</v>
      </c>
      <c r="AX9" s="16" t="n">
        <v>0.309820130004997</v>
      </c>
      <c r="AY9" s="16" t="n">
        <v>0.0021165017438813</v>
      </c>
      <c r="AZ9" s="16" t="n">
        <v>0.183141424986789</v>
      </c>
      <c r="BA9" s="16" t="n">
        <v>0.000722131161235351</v>
      </c>
      <c r="BB9" s="16" t="n">
        <v>0.0266621406641249</v>
      </c>
      <c r="BC9" s="16" t="n">
        <v>0.124654994910104</v>
      </c>
    </row>
    <row r="10">
      <c r="B10" s="17" t="s">
        <v>126</v>
      </c>
      <c r="C10" s="16" t="n">
        <v>0.0890574385034238</v>
      </c>
      <c r="D10" s="16" t="n">
        <v>0.330871731713263</v>
      </c>
      <c r="E10" s="16" t="n">
        <v>0.23059722948292</v>
      </c>
      <c r="F10" s="16" t="n">
        <v>0.0291191293498183</v>
      </c>
      <c r="G10" s="16"/>
      <c r="H10" s="16" t="n">
        <v>0.100446211239356</v>
      </c>
      <c r="I10" s="16" t="n">
        <v>0.0496198244517332</v>
      </c>
      <c r="J10" s="16"/>
      <c r="K10" s="16" t="n">
        <v>0.115952484336978</v>
      </c>
      <c r="L10" s="16"/>
      <c r="M10" s="16" t="n">
        <v>0.0687933465365427</v>
      </c>
      <c r="N10" s="16" t="n">
        <v>0.207351083835088</v>
      </c>
      <c r="O10" s="16" t="n">
        <v>0.366855875990951</v>
      </c>
      <c r="P10" s="16" t="n">
        <v>0.392753744949187</v>
      </c>
      <c r="Q10" s="16"/>
      <c r="R10" s="16" t="n">
        <v>0.220392099735189</v>
      </c>
      <c r="S10" s="16" t="n">
        <v>0.0954254067620557</v>
      </c>
      <c r="T10" s="16" t="n">
        <v>0.106730889230326</v>
      </c>
      <c r="U10" s="16" t="n">
        <v>0.167071486095498</v>
      </c>
      <c r="V10" s="16" t="n">
        <v>0.051055247241308</v>
      </c>
      <c r="W10" s="16"/>
      <c r="X10" s="16" t="n">
        <v>0.0722024075777362</v>
      </c>
      <c r="Y10" s="16" t="n">
        <v>0.0553261580477824</v>
      </c>
      <c r="Z10" s="16" t="n">
        <v>0.126110608577574</v>
      </c>
      <c r="AA10" s="16" t="n">
        <v>0.135004240103651</v>
      </c>
      <c r="AB10" s="16" t="n">
        <v>0.278923245654385</v>
      </c>
      <c r="AC10" s="16" t="n">
        <v>0.178571753300259</v>
      </c>
      <c r="AD10" s="16" t="n">
        <v>0.1720021068116</v>
      </c>
      <c r="AE10" s="16"/>
      <c r="AF10" s="16" t="n">
        <v>0.00204701036318755</v>
      </c>
      <c r="AG10" s="16" t="n">
        <v>0.836702826796596</v>
      </c>
      <c r="AH10" s="16" t="n">
        <v>0.187347798652811</v>
      </c>
      <c r="AI10" s="16" t="n">
        <v>0.0587568270364905</v>
      </c>
      <c r="AJ10" s="16" t="n">
        <v>0.0232840040150916</v>
      </c>
      <c r="AK10" s="16" t="n">
        <v>0.0634963100691676</v>
      </c>
      <c r="AL10" s="16" t="n">
        <v>0.192030218049704</v>
      </c>
      <c r="AM10" s="16" t="n">
        <v>0.0849429459268375</v>
      </c>
      <c r="AN10" s="16" t="n">
        <v>0.0607340075555382</v>
      </c>
      <c r="AO10" s="16" t="n">
        <v>0.150577224696092</v>
      </c>
      <c r="AP10" s="16" t="n">
        <v>0.0690921803831432</v>
      </c>
      <c r="AQ10" s="16"/>
      <c r="AR10" s="16" t="n">
        <v>0.0289247342379331</v>
      </c>
      <c r="AS10" s="16" t="n">
        <v>0.0603652940197518</v>
      </c>
      <c r="AT10" s="16" t="n">
        <v>0.0968127456288815</v>
      </c>
      <c r="AU10" s="16" t="n">
        <v>0.0151891795665639</v>
      </c>
      <c r="AV10" s="16" t="n">
        <v>0.00501110805601324</v>
      </c>
      <c r="AW10" s="16" t="n">
        <v>0.111065028285474</v>
      </c>
      <c r="AX10" s="16" t="n">
        <v>0.152939125607502</v>
      </c>
      <c r="AY10" s="16" t="n">
        <v>0.0350337427279088</v>
      </c>
      <c r="AZ10" s="16" t="n">
        <v>0.0989803774404567</v>
      </c>
      <c r="BA10" s="16" t="n">
        <v>0.135300975323168</v>
      </c>
      <c r="BB10" s="16" t="n">
        <v>0.120108503927186</v>
      </c>
      <c r="BC10" s="16" t="n">
        <v>0.137590334218559</v>
      </c>
    </row>
    <row r="11">
      <c r="B11" s="17" t="s">
        <v>127</v>
      </c>
      <c r="C11" s="16" t="n">
        <v>0.144174918500955</v>
      </c>
      <c r="D11" s="16" t="n">
        <v>0.337750892441373</v>
      </c>
      <c r="E11" s="16" t="n">
        <v>0.229447179556549</v>
      </c>
      <c r="F11" s="16" t="n">
        <v>0.102089388885653</v>
      </c>
      <c r="G11" s="16"/>
      <c r="H11" s="16" t="n">
        <v>0.28226809980591</v>
      </c>
      <c r="I11" s="16" t="n">
        <v>0.123919013553848</v>
      </c>
      <c r="J11" s="16"/>
      <c r="K11" s="16" t="n">
        <v>0.156978150959991</v>
      </c>
      <c r="L11" s="16"/>
      <c r="M11" s="16" t="n">
        <v>0.137781225964018</v>
      </c>
      <c r="N11" s="16" t="n">
        <v>0.181601599453837</v>
      </c>
      <c r="O11" s="16" t="n">
        <v>0.246563786447783</v>
      </c>
      <c r="P11" s="16" t="n">
        <v>0.13461378100974</v>
      </c>
      <c r="Q11" s="16"/>
      <c r="R11" s="16" t="n">
        <v>0</v>
      </c>
      <c r="S11" s="16" t="n">
        <v>0.00314595392770634</v>
      </c>
      <c r="T11" s="16" t="n">
        <v>0.176462921462882</v>
      </c>
      <c r="U11" s="16" t="n">
        <v>0.344812770774178</v>
      </c>
      <c r="V11" s="16" t="n">
        <v>0.104313952595119</v>
      </c>
      <c r="W11" s="16"/>
      <c r="X11" s="16" t="n">
        <v>0.161117371669503</v>
      </c>
      <c r="Y11" s="16" t="n">
        <v>0.101764832527346</v>
      </c>
      <c r="Z11" s="16" t="n">
        <v>0.154696852322393</v>
      </c>
      <c r="AA11" s="16" t="n">
        <v>0.1607297286057</v>
      </c>
      <c r="AB11" s="16" t="n">
        <v>0.115839773444168</v>
      </c>
      <c r="AC11" s="16" t="n">
        <v>0.282423288203824</v>
      </c>
      <c r="AD11" s="16" t="n">
        <v>0.580755717082853</v>
      </c>
      <c r="AE11" s="16"/>
      <c r="AF11" s="16" t="n">
        <v>0</v>
      </c>
      <c r="AG11" s="16" t="n">
        <v>0.0291837112742448</v>
      </c>
      <c r="AH11" s="16" t="n">
        <v>0.164351451796083</v>
      </c>
      <c r="AI11" s="16" t="n">
        <v>0.0935181892483527</v>
      </c>
      <c r="AJ11" s="16" t="n">
        <v>0.166626950596038</v>
      </c>
      <c r="AK11" s="16" t="n">
        <v>0.130035481802472</v>
      </c>
      <c r="AL11" s="16" t="n">
        <v>0.246477182246853</v>
      </c>
      <c r="AM11" s="16" t="n">
        <v>0.267759155067695</v>
      </c>
      <c r="AN11" s="16" t="n">
        <v>0.0951758812602223</v>
      </c>
      <c r="AO11" s="16" t="n">
        <v>0.132446619730875</v>
      </c>
      <c r="AP11" s="16" t="n">
        <v>0.26142277883092</v>
      </c>
      <c r="AQ11" s="16"/>
      <c r="AR11" s="16" t="n">
        <v>0.143522060596892</v>
      </c>
      <c r="AS11" s="16" t="n">
        <v>0.0568876671514176</v>
      </c>
      <c r="AT11" s="16" t="n">
        <v>0.146631371068745</v>
      </c>
      <c r="AU11" s="16" t="n">
        <v>0.0165149338132309</v>
      </c>
      <c r="AV11" s="16" t="n">
        <v>0.0233301138608132</v>
      </c>
      <c r="AW11" s="16" t="n">
        <v>0.149126277893293</v>
      </c>
      <c r="AX11" s="16" t="n">
        <v>0.151982829051953</v>
      </c>
      <c r="AY11" s="16" t="n">
        <v>0.273011059871283</v>
      </c>
      <c r="AZ11" s="16" t="n">
        <v>0.0103661919287926</v>
      </c>
      <c r="BA11" s="16" t="n">
        <v>0.120720547593147</v>
      </c>
      <c r="BB11" s="16" t="n">
        <v>0.199875892508799</v>
      </c>
      <c r="BC11" s="16" t="n">
        <v>0.34575651557115</v>
      </c>
    </row>
    <row r="12">
      <c r="B12" s="17" t="s">
        <v>128</v>
      </c>
      <c r="C12" s="16" t="n">
        <v>0.0647875197689645</v>
      </c>
      <c r="D12" s="16" t="n">
        <v>0.0250449236862719</v>
      </c>
      <c r="E12" s="16" t="n">
        <v>0.183496686689419</v>
      </c>
      <c r="F12" s="16" t="n">
        <v>0.0447780377544065</v>
      </c>
      <c r="G12" s="16"/>
      <c r="H12" s="16" t="n">
        <v>0.0440931136267809</v>
      </c>
      <c r="I12" s="16" t="n">
        <v>0.0552067682143977</v>
      </c>
      <c r="J12" s="16"/>
      <c r="K12" s="16" t="n">
        <v>0.0560850757243794</v>
      </c>
      <c r="L12" s="16"/>
      <c r="M12" s="16" t="n">
        <v>0.0607679344971769</v>
      </c>
      <c r="N12" s="16" t="n">
        <v>0.115802133223464</v>
      </c>
      <c r="O12" s="16" t="n">
        <v>0.0428188362178748</v>
      </c>
      <c r="P12" s="16" t="n">
        <v>0.0862340056634557</v>
      </c>
      <c r="Q12" s="16"/>
      <c r="R12" s="16" t="n">
        <v>0.216098463651068</v>
      </c>
      <c r="S12" s="16" t="n">
        <v>0.0366380078669501</v>
      </c>
      <c r="T12" s="16" t="n">
        <v>0.0977998414611538</v>
      </c>
      <c r="U12" s="16" t="n">
        <v>0.0371924414169058</v>
      </c>
      <c r="V12" s="16" t="n">
        <v>0.0601232155979797</v>
      </c>
      <c r="W12" s="16"/>
      <c r="X12" s="16" t="n">
        <v>0.077730529200601</v>
      </c>
      <c r="Y12" s="16" t="n">
        <v>0.0508842305390934</v>
      </c>
      <c r="Z12" s="16" t="n">
        <v>0.0229766533734161</v>
      </c>
      <c r="AA12" s="16" t="n">
        <v>0.0599287272609418</v>
      </c>
      <c r="AB12" s="16" t="n">
        <v>0.043793927046753</v>
      </c>
      <c r="AC12" s="16" t="n">
        <v>0.00575797219041881</v>
      </c>
      <c r="AD12" s="16" t="n">
        <v>0.0265271104589507</v>
      </c>
      <c r="AE12" s="16"/>
      <c r="AF12" s="16" t="n">
        <v>0.000950389130485083</v>
      </c>
      <c r="AG12" s="16" t="n">
        <v>0.0244286294421421</v>
      </c>
      <c r="AH12" s="16" t="n">
        <v>0.0922780173663069</v>
      </c>
      <c r="AI12" s="16" t="n">
        <v>0.187483300939953</v>
      </c>
      <c r="AJ12" s="16" t="n">
        <v>0.0192410742701957</v>
      </c>
      <c r="AK12" s="16" t="n">
        <v>0.0600096200711049</v>
      </c>
      <c r="AL12" s="16" t="n">
        <v>0.0262733589736971</v>
      </c>
      <c r="AM12" s="16" t="n">
        <v>0.0193017519746036</v>
      </c>
      <c r="AN12" s="16" t="n">
        <v>0.179235874766816</v>
      </c>
      <c r="AO12" s="16" t="n">
        <v>0.028394831324556</v>
      </c>
      <c r="AP12" s="16" t="n">
        <v>0</v>
      </c>
      <c r="AQ12" s="16"/>
      <c r="AR12" s="16" t="n">
        <v>0.146867318426553</v>
      </c>
      <c r="AS12" s="16" t="n">
        <v>0.0943633969530556</v>
      </c>
      <c r="AT12" s="16" t="n">
        <v>0.0649930307293956</v>
      </c>
      <c r="AU12" s="16" t="n">
        <v>0.133295270712366</v>
      </c>
      <c r="AV12" s="16" t="n">
        <v>0</v>
      </c>
      <c r="AW12" s="16" t="n">
        <v>0.0114909353659708</v>
      </c>
      <c r="AX12" s="16" t="n">
        <v>0.0193084214684625</v>
      </c>
      <c r="AY12" s="16" t="n">
        <v>0</v>
      </c>
      <c r="AZ12" s="16" t="n">
        <v>0.171694905446594</v>
      </c>
      <c r="BA12" s="16" t="n">
        <v>0.119998416431912</v>
      </c>
      <c r="BB12" s="16" t="n">
        <v>0.0109089231044296</v>
      </c>
      <c r="BC12" s="16" t="n">
        <v>0.0161340986579398</v>
      </c>
    </row>
    <row r="13">
      <c r="B13" s="17" t="s">
        <v>129</v>
      </c>
      <c r="C13" s="16" t="n">
        <v>0.556163064409383</v>
      </c>
      <c r="D13" s="16" t="n">
        <v>0.198230729264562</v>
      </c>
      <c r="E13" s="16" t="n">
        <v>0.272094639094074</v>
      </c>
      <c r="F13" s="16" t="n">
        <v>0.660565847587583</v>
      </c>
      <c r="G13" s="16"/>
      <c r="H13" s="16" t="n">
        <v>0.335975528662182</v>
      </c>
      <c r="I13" s="16" t="n">
        <v>0.621355632646103</v>
      </c>
      <c r="J13" s="16"/>
      <c r="K13" s="16" t="n">
        <v>0.502817916731618</v>
      </c>
      <c r="L13" s="16"/>
      <c r="M13" s="16" t="n">
        <v>0.596702659316119</v>
      </c>
      <c r="N13" s="16" t="n">
        <v>0.261787404931928</v>
      </c>
      <c r="O13" s="16" t="n">
        <v>0.150434864301638</v>
      </c>
      <c r="P13" s="16" t="n">
        <v>0.11011249769329</v>
      </c>
      <c r="Q13" s="16"/>
      <c r="R13" s="16" t="n">
        <v>0.156680761869431</v>
      </c>
      <c r="S13" s="16" t="n">
        <v>0.554022001751689</v>
      </c>
      <c r="T13" s="16" t="n">
        <v>0.478922695448981</v>
      </c>
      <c r="U13" s="16" t="n">
        <v>0.374212652202725</v>
      </c>
      <c r="V13" s="16" t="n">
        <v>0.664214385326919</v>
      </c>
      <c r="W13" s="16"/>
      <c r="X13" s="16" t="n">
        <v>0.547779117017076</v>
      </c>
      <c r="Y13" s="16" t="n">
        <v>0.694461510867947</v>
      </c>
      <c r="Z13" s="16" t="n">
        <v>0.532878047938064</v>
      </c>
      <c r="AA13" s="16" t="n">
        <v>0.458683688371983</v>
      </c>
      <c r="AB13" s="16" t="n">
        <v>0.292652122095381</v>
      </c>
      <c r="AC13" s="16" t="n">
        <v>0.247157236052416</v>
      </c>
      <c r="AD13" s="16" t="n">
        <v>0.135409517133326</v>
      </c>
      <c r="AE13" s="16"/>
      <c r="AF13" s="16" t="n">
        <v>0.0469075789186453</v>
      </c>
      <c r="AG13" s="16" t="n">
        <v>0.00185320205216629</v>
      </c>
      <c r="AH13" s="16" t="n">
        <v>0.527689847100017</v>
      </c>
      <c r="AI13" s="16" t="n">
        <v>0.633654772307512</v>
      </c>
      <c r="AJ13" s="16" t="n">
        <v>0.641762437113695</v>
      </c>
      <c r="AK13" s="16" t="n">
        <v>0.686534194864916</v>
      </c>
      <c r="AL13" s="16" t="n">
        <v>0.521236280854058</v>
      </c>
      <c r="AM13" s="16" t="n">
        <v>0.24766466991789</v>
      </c>
      <c r="AN13" s="16" t="n">
        <v>0.383154544723376</v>
      </c>
      <c r="AO13" s="16" t="n">
        <v>0.661404872310603</v>
      </c>
      <c r="AP13" s="16" t="n">
        <v>0.54842312789096</v>
      </c>
      <c r="AQ13" s="16"/>
      <c r="AR13" s="16" t="n">
        <v>0.656328549613433</v>
      </c>
      <c r="AS13" s="16" t="n">
        <v>0.680208970340688</v>
      </c>
      <c r="AT13" s="16" t="n">
        <v>0.480142309777384</v>
      </c>
      <c r="AU13" s="16" t="n">
        <v>0.698667509282161</v>
      </c>
      <c r="AV13" s="16" t="n">
        <v>0.970443087386237</v>
      </c>
      <c r="AW13" s="16" t="n">
        <v>0.500920274387176</v>
      </c>
      <c r="AX13" s="16" t="n">
        <v>0.365949493867086</v>
      </c>
      <c r="AY13" s="16" t="n">
        <v>0.689838695656927</v>
      </c>
      <c r="AZ13" s="16" t="n">
        <v>0.449969647474071</v>
      </c>
      <c r="BA13" s="16" t="n">
        <v>0.494632371454234</v>
      </c>
      <c r="BB13" s="16" t="n">
        <v>0.640437900304381</v>
      </c>
      <c r="BC13" s="16" t="n">
        <v>0.375864056642246</v>
      </c>
    </row>
    <row r="14">
      <c r="B14" s="17" t="s">
        <v>94</v>
      </c>
      <c r="C14" s="16" t="n">
        <v>0.0854645018486601</v>
      </c>
      <c r="D14" s="16" t="n">
        <v>0.0473573517575061</v>
      </c>
      <c r="E14" s="16" t="n">
        <v>0.00131734488300802</v>
      </c>
      <c r="F14" s="16" t="n">
        <v>0.107917161299483</v>
      </c>
      <c r="G14" s="16"/>
      <c r="H14" s="16" t="n">
        <v>0.0451540149312196</v>
      </c>
      <c r="I14" s="16" t="n">
        <v>0.0879505275759881</v>
      </c>
      <c r="J14" s="16"/>
      <c r="K14" s="16" t="n">
        <v>0.110291810251057</v>
      </c>
      <c r="L14" s="16"/>
      <c r="M14" s="16" t="n">
        <v>0.0906666271452507</v>
      </c>
      <c r="N14" s="16" t="n">
        <v>0.0501404619742445</v>
      </c>
      <c r="O14" s="16" t="n">
        <v>0.0300816201531446</v>
      </c>
      <c r="P14" s="16" t="n">
        <v>0</v>
      </c>
      <c r="Q14" s="16"/>
      <c r="R14" s="16" t="n">
        <v>0.406828674744312</v>
      </c>
      <c r="S14" s="16" t="n">
        <v>0.0643948276672058</v>
      </c>
      <c r="T14" s="16" t="n">
        <v>0.102162456631827</v>
      </c>
      <c r="U14" s="16" t="n">
        <v>0.0368562352637176</v>
      </c>
      <c r="V14" s="16" t="n">
        <v>0.0826245328193513</v>
      </c>
      <c r="W14" s="16"/>
      <c r="X14" s="16" t="n">
        <v>0.102853363743511</v>
      </c>
      <c r="Y14" s="16" t="n">
        <v>0.0286344857930763</v>
      </c>
      <c r="Z14" s="16" t="n">
        <v>0.128392173507193</v>
      </c>
      <c r="AA14" s="16" t="n">
        <v>0.173800394231362</v>
      </c>
      <c r="AB14" s="16" t="n">
        <v>0.114461639937188</v>
      </c>
      <c r="AC14" s="16" t="n">
        <v>0</v>
      </c>
      <c r="AD14" s="16" t="n">
        <v>0.0109021591735619</v>
      </c>
      <c r="AE14" s="16"/>
      <c r="AF14" s="16" t="n">
        <v>0.80073308543012</v>
      </c>
      <c r="AG14" s="16" t="n">
        <v>0.0715680395977189</v>
      </c>
      <c r="AH14" s="16" t="n">
        <v>0.00236090808314116</v>
      </c>
      <c r="AI14" s="16" t="n">
        <v>0</v>
      </c>
      <c r="AJ14" s="16" t="n">
        <v>0.0903826657041555</v>
      </c>
      <c r="AK14" s="16" t="n">
        <v>0.0385645486955913</v>
      </c>
      <c r="AL14" s="16" t="n">
        <v>0</v>
      </c>
      <c r="AM14" s="16" t="n">
        <v>0.0446623261755453</v>
      </c>
      <c r="AN14" s="16" t="n">
        <v>0.239549578160398</v>
      </c>
      <c r="AO14" s="16" t="n">
        <v>0.00430808455408269</v>
      </c>
      <c r="AP14" s="16" t="n">
        <v>0.121061912894976</v>
      </c>
      <c r="AQ14" s="16"/>
      <c r="AR14" s="16" t="n">
        <v>0.00291098318958258</v>
      </c>
      <c r="AS14" s="16" t="n">
        <v>0.0987796570706408</v>
      </c>
      <c r="AT14" s="16" t="n">
        <v>0.116751612040577</v>
      </c>
      <c r="AU14" s="16" t="n">
        <v>0.133295270712366</v>
      </c>
      <c r="AV14" s="16" t="n">
        <v>0</v>
      </c>
      <c r="AW14" s="16" t="n">
        <v>0.170835854040968</v>
      </c>
      <c r="AX14" s="16" t="n">
        <v>0</v>
      </c>
      <c r="AY14" s="16" t="n">
        <v>0</v>
      </c>
      <c r="AZ14" s="16" t="n">
        <v>0.0858474527232971</v>
      </c>
      <c r="BA14" s="16" t="n">
        <v>0.128625558036304</v>
      </c>
      <c r="BB14" s="16" t="n">
        <v>0.00200663949108013</v>
      </c>
      <c r="BC14" s="16" t="n">
        <v>0</v>
      </c>
    </row>
    <row r="15">
      <c r="B15" s="17" t="s">
        <v>130</v>
      </c>
      <c r="C15" s="23" t="n">
        <v>0.149409995472038</v>
      </c>
      <c r="D15" s="23" t="n">
        <v>0.391616102850287</v>
      </c>
      <c r="E15" s="23" t="n">
        <v>0.31364414977695</v>
      </c>
      <c r="F15" s="23" t="n">
        <v>0.0846495644728738</v>
      </c>
      <c r="G15" s="23"/>
      <c r="H15" s="23" t="n">
        <v>0.292509242973907</v>
      </c>
      <c r="I15" s="23" t="n">
        <v>0.111568058009663</v>
      </c>
      <c r="J15" s="23"/>
      <c r="K15" s="23" t="n">
        <v>0.173827046332955</v>
      </c>
      <c r="L15" s="23"/>
      <c r="M15" s="23" t="n">
        <v>0.114081553077435</v>
      </c>
      <c r="N15" s="23" t="n">
        <v>0.390668400416527</v>
      </c>
      <c r="O15" s="23" t="n">
        <v>0.530100892879559</v>
      </c>
      <c r="P15" s="23" t="n">
        <v>0.669039715633514</v>
      </c>
      <c r="Q15" s="23"/>
      <c r="R15" s="23" t="n">
        <v>0.220392099735189</v>
      </c>
      <c r="S15" s="23" t="n">
        <v>0.341799208786449</v>
      </c>
      <c r="T15" s="23" t="n">
        <v>0.144652084995156</v>
      </c>
      <c r="U15" s="23" t="n">
        <v>0.206925900342473</v>
      </c>
      <c r="V15" s="23" t="n">
        <v>0.0887239136606315</v>
      </c>
      <c r="W15" s="23"/>
      <c r="X15" s="23" t="n">
        <v>0.110519618369309</v>
      </c>
      <c r="Y15" s="23" t="n">
        <v>0.124254940272538</v>
      </c>
      <c r="Z15" s="23" t="n">
        <v>0.161056272858934</v>
      </c>
      <c r="AA15" s="23" t="n">
        <v>0.146857461530013</v>
      </c>
      <c r="AB15" s="23" t="n">
        <v>0.433252537476509</v>
      </c>
      <c r="AC15" s="23" t="n">
        <v>0.464661503553342</v>
      </c>
      <c r="AD15" s="23" t="n">
        <v>0.246405496151308</v>
      </c>
      <c r="AE15" s="23"/>
      <c r="AF15" s="23" t="n">
        <v>0.151408946520749</v>
      </c>
      <c r="AG15" s="23" t="n">
        <v>0.872966417633728</v>
      </c>
      <c r="AH15" s="23" t="n">
        <v>0.213319775654452</v>
      </c>
      <c r="AI15" s="23" t="n">
        <v>0.0853437375041823</v>
      </c>
      <c r="AJ15" s="23" t="n">
        <v>0.0819868723159155</v>
      </c>
      <c r="AK15" s="23" t="n">
        <v>0.0848561545659164</v>
      </c>
      <c r="AL15" s="23" t="n">
        <v>0.206013177925392</v>
      </c>
      <c r="AM15" s="23" t="n">
        <v>0.420612096864266</v>
      </c>
      <c r="AN15" s="23" t="n">
        <v>0.102884121089188</v>
      </c>
      <c r="AO15" s="23" t="n">
        <v>0.173445592079884</v>
      </c>
      <c r="AP15" s="23" t="n">
        <v>0.0690921803831432</v>
      </c>
      <c r="AQ15" s="23"/>
      <c r="AR15" s="23" t="n">
        <v>0.0503710881735389</v>
      </c>
      <c r="AS15" s="23" t="n">
        <v>0.0697603084841982</v>
      </c>
      <c r="AT15" s="23" t="n">
        <v>0.191481676383898</v>
      </c>
      <c r="AU15" s="23" t="n">
        <v>0.0182270154798766</v>
      </c>
      <c r="AV15" s="23" t="n">
        <v>0.00622679875294994</v>
      </c>
      <c r="AW15" s="23" t="n">
        <v>0.167626658312593</v>
      </c>
      <c r="AX15" s="23" t="n">
        <v>0.462759255612498</v>
      </c>
      <c r="AY15" s="23" t="n">
        <v>0.0371502444717901</v>
      </c>
      <c r="AZ15" s="23" t="n">
        <v>0.282121802427245</v>
      </c>
      <c r="BA15" s="23" t="n">
        <v>0.136023106484403</v>
      </c>
      <c r="BB15" s="23" t="n">
        <v>0.146770644591311</v>
      </c>
      <c r="BC15" s="23" t="n">
        <v>0.262245329128664</v>
      </c>
    </row>
    <row r="16">
      <c r="B16" s="17" t="s">
        <v>131</v>
      </c>
      <c r="C16" s="23" t="n">
        <v>0.620950584178347</v>
      </c>
      <c r="D16" s="23" t="n">
        <v>0.223275652950834</v>
      </c>
      <c r="E16" s="23" t="n">
        <v>0.455591325783493</v>
      </c>
      <c r="F16" s="23" t="n">
        <v>0.70534388534199</v>
      </c>
      <c r="G16" s="23"/>
      <c r="H16" s="23" t="n">
        <v>0.380068642288963</v>
      </c>
      <c r="I16" s="23" t="n">
        <v>0.676562400860501</v>
      </c>
      <c r="J16" s="23"/>
      <c r="K16" s="23" t="n">
        <v>0.558902992455998</v>
      </c>
      <c r="L16" s="23"/>
      <c r="M16" s="23" t="n">
        <v>0.657470593813296</v>
      </c>
      <c r="N16" s="23" t="n">
        <v>0.377589538155392</v>
      </c>
      <c r="O16" s="23" t="n">
        <v>0.193253700519513</v>
      </c>
      <c r="P16" s="23" t="n">
        <v>0.196346503356746</v>
      </c>
      <c r="Q16" s="23"/>
      <c r="R16" s="23" t="n">
        <v>0.372779225520499</v>
      </c>
      <c r="S16" s="23" t="n">
        <v>0.590660009618639</v>
      </c>
      <c r="T16" s="23" t="n">
        <v>0.576722536910135</v>
      </c>
      <c r="U16" s="23" t="n">
        <v>0.411405093619631</v>
      </c>
      <c r="V16" s="23" t="n">
        <v>0.724337600924899</v>
      </c>
      <c r="W16" s="23"/>
      <c r="X16" s="23" t="n">
        <v>0.625509646217677</v>
      </c>
      <c r="Y16" s="23" t="n">
        <v>0.74534574140704</v>
      </c>
      <c r="Z16" s="23" t="n">
        <v>0.55585470131148</v>
      </c>
      <c r="AA16" s="23" t="n">
        <v>0.518612415632925</v>
      </c>
      <c r="AB16" s="23" t="n">
        <v>0.336446049142134</v>
      </c>
      <c r="AC16" s="23" t="n">
        <v>0.252915208242834</v>
      </c>
      <c r="AD16" s="23" t="n">
        <v>0.161936627592276</v>
      </c>
      <c r="AE16" s="23"/>
      <c r="AF16" s="23" t="n">
        <v>0.0478579680491304</v>
      </c>
      <c r="AG16" s="23" t="n">
        <v>0.0262818314943084</v>
      </c>
      <c r="AH16" s="23" t="n">
        <v>0.619967864466324</v>
      </c>
      <c r="AI16" s="23" t="n">
        <v>0.821138073247465</v>
      </c>
      <c r="AJ16" s="23" t="n">
        <v>0.661003511383891</v>
      </c>
      <c r="AK16" s="23" t="n">
        <v>0.746543814936021</v>
      </c>
      <c r="AL16" s="23" t="n">
        <v>0.547509639827755</v>
      </c>
      <c r="AM16" s="23" t="n">
        <v>0.266966421892494</v>
      </c>
      <c r="AN16" s="23" t="n">
        <v>0.562390419490192</v>
      </c>
      <c r="AO16" s="23" t="n">
        <v>0.689799703635159</v>
      </c>
      <c r="AP16" s="23" t="n">
        <v>0.54842312789096</v>
      </c>
      <c r="AQ16" s="23"/>
      <c r="AR16" s="23" t="n">
        <v>0.803195868039986</v>
      </c>
      <c r="AS16" s="23" t="n">
        <v>0.774572367293743</v>
      </c>
      <c r="AT16" s="23" t="n">
        <v>0.54513534050678</v>
      </c>
      <c r="AU16" s="23" t="n">
        <v>0.831962779994527</v>
      </c>
      <c r="AV16" s="23" t="n">
        <v>0.970443087386237</v>
      </c>
      <c r="AW16" s="23" t="n">
        <v>0.512411209753146</v>
      </c>
      <c r="AX16" s="23" t="n">
        <v>0.385257915335549</v>
      </c>
      <c r="AY16" s="23" t="n">
        <v>0.689838695656927</v>
      </c>
      <c r="AZ16" s="23" t="n">
        <v>0.621664552920665</v>
      </c>
      <c r="BA16" s="23" t="n">
        <v>0.614630787886146</v>
      </c>
      <c r="BB16" s="23" t="n">
        <v>0.651346823408811</v>
      </c>
      <c r="BC16" s="23" t="n">
        <v>0.391998155300186</v>
      </c>
    </row>
    <row r="17">
      <c r="B17" s="17" t="s">
        <v>132</v>
      </c>
      <c r="C17" s="24" t="n">
        <v>-0.47154058870631</v>
      </c>
      <c r="D17" s="24" t="n">
        <v>0.168340449899453</v>
      </c>
      <c r="E17" s="24" t="n">
        <v>-0.141947176006543</v>
      </c>
      <c r="F17" s="24" t="n">
        <v>-0.620694320869116</v>
      </c>
      <c r="G17" s="24"/>
      <c r="H17" s="24" t="n">
        <v>-0.0875593993150555</v>
      </c>
      <c r="I17" s="24" t="n">
        <v>-0.564994342850837</v>
      </c>
      <c r="J17" s="24"/>
      <c r="K17" s="24" t="n">
        <v>-0.385075946123043</v>
      </c>
      <c r="L17" s="24"/>
      <c r="M17" s="24" t="n">
        <v>-0.54338904073586</v>
      </c>
      <c r="N17" s="24" t="n">
        <v>0.0130788622611355</v>
      </c>
      <c r="O17" s="24" t="n">
        <v>0.336847192360046</v>
      </c>
      <c r="P17" s="24" t="n">
        <v>0.472693212276769</v>
      </c>
      <c r="Q17" s="24"/>
      <c r="R17" s="24" t="n">
        <v>-0.15238712578531</v>
      </c>
      <c r="S17" s="24" t="n">
        <v>-0.24886080083219</v>
      </c>
      <c r="T17" s="24" t="n">
        <v>-0.432070451914978</v>
      </c>
      <c r="U17" s="24" t="n">
        <v>-0.204479193277159</v>
      </c>
      <c r="V17" s="24" t="n">
        <v>-0.635613687264267</v>
      </c>
      <c r="W17" s="24"/>
      <c r="X17" s="24" t="n">
        <v>-0.514990027848368</v>
      </c>
      <c r="Y17" s="24" t="n">
        <v>-0.621090801134503</v>
      </c>
      <c r="Z17" s="24" t="n">
        <v>-0.394798428452546</v>
      </c>
      <c r="AA17" s="24" t="n">
        <v>-0.371754954102912</v>
      </c>
      <c r="AB17" s="24" t="n">
        <v>0.0968064883343752</v>
      </c>
      <c r="AC17" s="24" t="n">
        <v>0.211746295310508</v>
      </c>
      <c r="AD17" s="24" t="n">
        <v>0.084468868559032</v>
      </c>
      <c r="AE17" s="24"/>
      <c r="AF17" s="24" t="n">
        <v>0.103550978471619</v>
      </c>
      <c r="AG17" s="24" t="n">
        <v>0.846684586139419</v>
      </c>
      <c r="AH17" s="24" t="n">
        <v>-0.406648088811872</v>
      </c>
      <c r="AI17" s="24" t="n">
        <v>-0.735794335743283</v>
      </c>
      <c r="AJ17" s="24" t="n">
        <v>-0.579016639067975</v>
      </c>
      <c r="AK17" s="24" t="n">
        <v>-0.661687660370104</v>
      </c>
      <c r="AL17" s="24" t="n">
        <v>-0.341496461902364</v>
      </c>
      <c r="AM17" s="24" t="n">
        <v>0.153645674971772</v>
      </c>
      <c r="AN17" s="24" t="n">
        <v>-0.459506298401004</v>
      </c>
      <c r="AO17" s="24" t="n">
        <v>-0.516354111555275</v>
      </c>
      <c r="AP17" s="24" t="n">
        <v>-0.479330947507817</v>
      </c>
      <c r="AQ17" s="24"/>
      <c r="AR17" s="24" t="n">
        <v>-0.752824779866447</v>
      </c>
      <c r="AS17" s="24" t="n">
        <v>-0.704812058809545</v>
      </c>
      <c r="AT17" s="24" t="n">
        <v>-0.353653664122882</v>
      </c>
      <c r="AU17" s="24" t="n">
        <v>-0.81373576451465</v>
      </c>
      <c r="AV17" s="24" t="n">
        <v>-0.964216288633287</v>
      </c>
      <c r="AW17" s="24" t="n">
        <v>-0.344784551440553</v>
      </c>
      <c r="AX17" s="24" t="n">
        <v>0.0775013402769497</v>
      </c>
      <c r="AY17" s="24" t="n">
        <v>-0.652688451185137</v>
      </c>
      <c r="AZ17" s="24" t="n">
        <v>-0.33954275049342</v>
      </c>
      <c r="BA17" s="24" t="n">
        <v>-0.478607681401743</v>
      </c>
      <c r="BB17" s="24" t="n">
        <v>-0.5045761788175</v>
      </c>
      <c r="BC17" s="24" t="n">
        <v>-0.129752826171522</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145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125</v>
      </c>
      <c r="C9" s="16" t="n">
        <v>0.102564893271647</v>
      </c>
      <c r="D9" s="16" t="n">
        <v>0.213332166778078</v>
      </c>
      <c r="E9" s="16" t="n">
        <v>0.191974251084075</v>
      </c>
      <c r="F9" s="16" t="n">
        <v>0.0699404015811071</v>
      </c>
      <c r="G9" s="16"/>
      <c r="H9" s="16" t="n">
        <v>0.231196281786356</v>
      </c>
      <c r="I9" s="16" t="n">
        <v>0.0942724166981027</v>
      </c>
      <c r="J9" s="16"/>
      <c r="K9" s="16" t="n">
        <v>0.112856531248116</v>
      </c>
      <c r="L9" s="16"/>
      <c r="M9" s="16" t="n">
        <v>0.0808666390001782</v>
      </c>
      <c r="N9" s="16" t="n">
        <v>0.291164320151277</v>
      </c>
      <c r="O9" s="16" t="n">
        <v>0.227224778508079</v>
      </c>
      <c r="P9" s="16" t="n">
        <v>0.337287738369971</v>
      </c>
      <c r="Q9" s="16"/>
      <c r="R9" s="16" t="n">
        <v>0.004293636084121</v>
      </c>
      <c r="S9" s="16" t="n">
        <v>0.244817235890417</v>
      </c>
      <c r="T9" s="16" t="n">
        <v>0.073222634163529</v>
      </c>
      <c r="U9" s="16" t="n">
        <v>0.161339439101344</v>
      </c>
      <c r="V9" s="16" t="n">
        <v>0.0697355809175063</v>
      </c>
      <c r="W9" s="16"/>
      <c r="X9" s="16" t="n">
        <v>0.0581107452031174</v>
      </c>
      <c r="Y9" s="16" t="n">
        <v>0.098841134456707</v>
      </c>
      <c r="Z9" s="16" t="n">
        <v>0.0402653463263457</v>
      </c>
      <c r="AA9" s="16" t="n">
        <v>0.15877157638554</v>
      </c>
      <c r="AB9" s="16" t="n">
        <v>0.433475529163263</v>
      </c>
      <c r="AC9" s="16" t="n">
        <v>0.4149537856527</v>
      </c>
      <c r="AD9" s="16" t="n">
        <v>0.10365184689252</v>
      </c>
      <c r="AE9" s="16"/>
      <c r="AF9" s="16" t="n">
        <v>0.203189610214883</v>
      </c>
      <c r="AG9" s="16" t="n">
        <v>0.0309170674436646</v>
      </c>
      <c r="AH9" s="16" t="n">
        <v>0.0380076129158346</v>
      </c>
      <c r="AI9" s="16" t="n">
        <v>0.11395169919791</v>
      </c>
      <c r="AJ9" s="16" t="n">
        <v>0.0989166977233713</v>
      </c>
      <c r="AK9" s="16" t="n">
        <v>0.025096539823626</v>
      </c>
      <c r="AL9" s="16" t="n">
        <v>0.219079429593071</v>
      </c>
      <c r="AM9" s="16" t="n">
        <v>0.357418495449871</v>
      </c>
      <c r="AN9" s="16" t="n">
        <v>0.224004596590632</v>
      </c>
      <c r="AO9" s="16" t="n">
        <v>0.000594706546243655</v>
      </c>
      <c r="AP9" s="16" t="n">
        <v>0</v>
      </c>
      <c r="AQ9" s="16"/>
      <c r="AR9" s="16" t="n">
        <v>0.0470416550143561</v>
      </c>
      <c r="AS9" s="16" t="n">
        <v>0.0629515912571365</v>
      </c>
      <c r="AT9" s="16" t="n">
        <v>0.211584409873152</v>
      </c>
      <c r="AU9" s="16" t="n">
        <v>0.00303783591331277</v>
      </c>
      <c r="AV9" s="16" t="n">
        <v>0.00182353604540505</v>
      </c>
      <c r="AW9" s="16" t="n">
        <v>0.0622350343351076</v>
      </c>
      <c r="AX9" s="16" t="n">
        <v>0.157837300953043</v>
      </c>
      <c r="AY9" s="16" t="n">
        <v>0.0183634720615069</v>
      </c>
      <c r="AZ9" s="16" t="n">
        <v>0.267908550098684</v>
      </c>
      <c r="BA9" s="16" t="n">
        <v>0.118827101272186</v>
      </c>
      <c r="BB9" s="16" t="n">
        <v>0.0372940586108527</v>
      </c>
      <c r="BC9" s="16" t="n">
        <v>0.13862843732326</v>
      </c>
    </row>
    <row r="10">
      <c r="B10" s="17" t="s">
        <v>126</v>
      </c>
      <c r="C10" s="16" t="n">
        <v>0.192137090812898</v>
      </c>
      <c r="D10" s="16" t="n">
        <v>0.225065896641028</v>
      </c>
      <c r="E10" s="16" t="n">
        <v>0.269820676130846</v>
      </c>
      <c r="F10" s="16" t="n">
        <v>0.17168994376538</v>
      </c>
      <c r="G10" s="16"/>
      <c r="H10" s="16" t="n">
        <v>0.144451069182839</v>
      </c>
      <c r="I10" s="16" t="n">
        <v>0.193156395773317</v>
      </c>
      <c r="J10" s="16"/>
      <c r="K10" s="16" t="n">
        <v>0.244773132706069</v>
      </c>
      <c r="L10" s="16"/>
      <c r="M10" s="16" t="n">
        <v>0.175565786918808</v>
      </c>
      <c r="N10" s="16" t="n">
        <v>0.311964584388577</v>
      </c>
      <c r="O10" s="16" t="n">
        <v>0.368965028989157</v>
      </c>
      <c r="P10" s="16" t="n">
        <v>0.308158590451702</v>
      </c>
      <c r="Q10" s="16"/>
      <c r="R10" s="16" t="n">
        <v>0.327647515549937</v>
      </c>
      <c r="S10" s="16" t="n">
        <v>0.180229623127442</v>
      </c>
      <c r="T10" s="16" t="n">
        <v>0.13796124631962</v>
      </c>
      <c r="U10" s="16" t="n">
        <v>0.285358704315967</v>
      </c>
      <c r="V10" s="16" t="n">
        <v>0.179207497915011</v>
      </c>
      <c r="W10" s="16"/>
      <c r="X10" s="16" t="n">
        <v>0.170300474669453</v>
      </c>
      <c r="Y10" s="16" t="n">
        <v>0.112529629965074</v>
      </c>
      <c r="Z10" s="16" t="n">
        <v>0.426565173120199</v>
      </c>
      <c r="AA10" s="16" t="n">
        <v>0.333099823265393</v>
      </c>
      <c r="AB10" s="16" t="n">
        <v>0.185064408656709</v>
      </c>
      <c r="AC10" s="16" t="n">
        <v>0.313994431990598</v>
      </c>
      <c r="AD10" s="16" t="n">
        <v>0.609945710368417</v>
      </c>
      <c r="AE10" s="16"/>
      <c r="AF10" s="16" t="n">
        <v>0.326104759349018</v>
      </c>
      <c r="AG10" s="16" t="n">
        <v>0.14107019759838</v>
      </c>
      <c r="AH10" s="16" t="n">
        <v>0.486542961620393</v>
      </c>
      <c r="AI10" s="16" t="n">
        <v>0.355709020116447</v>
      </c>
      <c r="AJ10" s="16" t="n">
        <v>0.171970579327306</v>
      </c>
      <c r="AK10" s="16" t="n">
        <v>0.172639255768923</v>
      </c>
      <c r="AL10" s="16" t="n">
        <v>0.0487044168860456</v>
      </c>
      <c r="AM10" s="16" t="n">
        <v>0.0486466930172771</v>
      </c>
      <c r="AN10" s="16" t="n">
        <v>0.179071549981963</v>
      </c>
      <c r="AO10" s="16" t="n">
        <v>0.164657632014923</v>
      </c>
      <c r="AP10" s="16" t="n">
        <v>0.246213320370113</v>
      </c>
      <c r="AQ10" s="16"/>
      <c r="AR10" s="16" t="n">
        <v>0.219263936014639</v>
      </c>
      <c r="AS10" s="16" t="n">
        <v>0.164329656138471</v>
      </c>
      <c r="AT10" s="16" t="n">
        <v>0.101095839327181</v>
      </c>
      <c r="AU10" s="16" t="n">
        <v>0.142408778452304</v>
      </c>
      <c r="AV10" s="16" t="n">
        <v>0.0233301138608132</v>
      </c>
      <c r="AW10" s="16" t="n">
        <v>0.251513399813664</v>
      </c>
      <c r="AX10" s="16" t="n">
        <v>0.0594764018065093</v>
      </c>
      <c r="AY10" s="16" t="n">
        <v>0.168736166958706</v>
      </c>
      <c r="AZ10" s="16" t="n">
        <v>0.18368158879249</v>
      </c>
      <c r="BA10" s="16" t="n">
        <v>0.26843555716263</v>
      </c>
      <c r="BB10" s="16" t="n">
        <v>0.20555120243717</v>
      </c>
      <c r="BC10" s="16" t="n">
        <v>0.373357366029228</v>
      </c>
    </row>
    <row r="11">
      <c r="B11" s="17" t="s">
        <v>127</v>
      </c>
      <c r="C11" s="16" t="n">
        <v>0.160848547492383</v>
      </c>
      <c r="D11" s="16" t="n">
        <v>0.342392043027357</v>
      </c>
      <c r="E11" s="16" t="n">
        <v>0.143048006930312</v>
      </c>
      <c r="F11" s="16" t="n">
        <v>0.141943187030972</v>
      </c>
      <c r="G11" s="16"/>
      <c r="H11" s="16" t="n">
        <v>0.051663362060048</v>
      </c>
      <c r="I11" s="16" t="n">
        <v>0.145750512832287</v>
      </c>
      <c r="J11" s="16"/>
      <c r="K11" s="16" t="n">
        <v>0.182885348629537</v>
      </c>
      <c r="L11" s="16"/>
      <c r="M11" s="16" t="n">
        <v>0.158977338737275</v>
      </c>
      <c r="N11" s="16" t="n">
        <v>0.162563980303261</v>
      </c>
      <c r="O11" s="16" t="n">
        <v>0.211243704417353</v>
      </c>
      <c r="P11" s="16" t="n">
        <v>0.208980590240288</v>
      </c>
      <c r="Q11" s="16"/>
      <c r="R11" s="16" t="n">
        <v>0.242032548272428</v>
      </c>
      <c r="S11" s="16" t="n">
        <v>0.204017148482305</v>
      </c>
      <c r="T11" s="16" t="n">
        <v>0.177425627991772</v>
      </c>
      <c r="U11" s="16" t="n">
        <v>0.22187356058688</v>
      </c>
      <c r="V11" s="16" t="n">
        <v>0.117581067455684</v>
      </c>
      <c r="W11" s="16"/>
      <c r="X11" s="16" t="n">
        <v>0.21725985661045</v>
      </c>
      <c r="Y11" s="16" t="n">
        <v>0.174840290168543</v>
      </c>
      <c r="Z11" s="16" t="n">
        <v>0.0233580523620741</v>
      </c>
      <c r="AA11" s="16" t="n">
        <v>0.0745787296452579</v>
      </c>
      <c r="AB11" s="16" t="n">
        <v>0.0968618571439874</v>
      </c>
      <c r="AC11" s="16" t="n">
        <v>0.165917506422213</v>
      </c>
      <c r="AD11" s="16" t="n">
        <v>0.14199732702089</v>
      </c>
      <c r="AE11" s="16"/>
      <c r="AF11" s="16" t="n">
        <v>0.0242748925907881</v>
      </c>
      <c r="AG11" s="16" t="n">
        <v>0.0300924150506765</v>
      </c>
      <c r="AH11" s="16" t="n">
        <v>0.0815788366156177</v>
      </c>
      <c r="AI11" s="16" t="n">
        <v>0.219930313671411</v>
      </c>
      <c r="AJ11" s="16" t="n">
        <v>0.113052171219436</v>
      </c>
      <c r="AK11" s="16" t="n">
        <v>0.138425124035869</v>
      </c>
      <c r="AL11" s="16" t="n">
        <v>0.207264359107603</v>
      </c>
      <c r="AM11" s="16" t="n">
        <v>0.348394196930068</v>
      </c>
      <c r="AN11" s="16" t="n">
        <v>0.214787925421208</v>
      </c>
      <c r="AO11" s="16" t="n">
        <v>0.339834289396082</v>
      </c>
      <c r="AP11" s="16" t="n">
        <v>0.298947817569752</v>
      </c>
      <c r="AQ11" s="16"/>
      <c r="AR11" s="16" t="n">
        <v>0.0729993845731983</v>
      </c>
      <c r="AS11" s="16" t="n">
        <v>0.148981491695453</v>
      </c>
      <c r="AT11" s="16" t="n">
        <v>0.132497602412762</v>
      </c>
      <c r="AU11" s="16" t="n">
        <v>0.0195527697265436</v>
      </c>
      <c r="AV11" s="16" t="n">
        <v>0.202014490350828</v>
      </c>
      <c r="AW11" s="16" t="n">
        <v>0.106225854633372</v>
      </c>
      <c r="AX11" s="16" t="n">
        <v>0.155924707841946</v>
      </c>
      <c r="AY11" s="16" t="n">
        <v>0.405763576528931</v>
      </c>
      <c r="AZ11" s="16" t="n">
        <v>0.278544823930327</v>
      </c>
      <c r="BA11" s="16" t="n">
        <v>0.232511165997851</v>
      </c>
      <c r="BB11" s="16" t="n">
        <v>0.202481252491206</v>
      </c>
      <c r="BC11" s="16" t="n">
        <v>0.487668162279278</v>
      </c>
    </row>
    <row r="12">
      <c r="B12" s="17" t="s">
        <v>128</v>
      </c>
      <c r="C12" s="16" t="n">
        <v>0.169967741599008</v>
      </c>
      <c r="D12" s="16" t="n">
        <v>0.140018395514</v>
      </c>
      <c r="E12" s="16" t="n">
        <v>0.252969272055388</v>
      </c>
      <c r="F12" s="16" t="n">
        <v>0.156246740558517</v>
      </c>
      <c r="G12" s="16"/>
      <c r="H12" s="16" t="n">
        <v>0.279905366716582</v>
      </c>
      <c r="I12" s="16" t="n">
        <v>0.157272336637013</v>
      </c>
      <c r="J12" s="16"/>
      <c r="K12" s="16" t="n">
        <v>0.102003229955006</v>
      </c>
      <c r="L12" s="16"/>
      <c r="M12" s="16" t="n">
        <v>0.174413136574695</v>
      </c>
      <c r="N12" s="16" t="n">
        <v>0.13873561571661</v>
      </c>
      <c r="O12" s="16" t="n">
        <v>0.126789614397596</v>
      </c>
      <c r="P12" s="16" t="n">
        <v>0.0898594178495343</v>
      </c>
      <c r="Q12" s="16"/>
      <c r="R12" s="16" t="n">
        <v>0.0191976253492021</v>
      </c>
      <c r="S12" s="16" t="n">
        <v>0.163490489600518</v>
      </c>
      <c r="T12" s="16" t="n">
        <v>0.228423691372124</v>
      </c>
      <c r="U12" s="16" t="n">
        <v>0.183152877016692</v>
      </c>
      <c r="V12" s="16" t="n">
        <v>0.155647438938823</v>
      </c>
      <c r="W12" s="16"/>
      <c r="X12" s="16" t="n">
        <v>0.130553133389856</v>
      </c>
      <c r="Y12" s="16" t="n">
        <v>0.189291190064274</v>
      </c>
      <c r="Z12" s="16" t="n">
        <v>0.240101751765341</v>
      </c>
      <c r="AA12" s="16" t="n">
        <v>0.241552425710345</v>
      </c>
      <c r="AB12" s="16" t="n">
        <v>0.196464691030599</v>
      </c>
      <c r="AC12" s="16" t="n">
        <v>0.0788735535983699</v>
      </c>
      <c r="AD12" s="16" t="n">
        <v>0.124101393007663</v>
      </c>
      <c r="AE12" s="16"/>
      <c r="AF12" s="16" t="n">
        <v>0</v>
      </c>
      <c r="AG12" s="16" t="n">
        <v>0.795032675895458</v>
      </c>
      <c r="AH12" s="16" t="n">
        <v>0.139805334490609</v>
      </c>
      <c r="AI12" s="16" t="n">
        <v>0.194678650442796</v>
      </c>
      <c r="AJ12" s="16" t="n">
        <v>0.205472110652265</v>
      </c>
      <c r="AK12" s="16" t="n">
        <v>0.132613972345701</v>
      </c>
      <c r="AL12" s="16" t="n">
        <v>0.395008941392919</v>
      </c>
      <c r="AM12" s="16" t="n">
        <v>0.0606054445227251</v>
      </c>
      <c r="AN12" s="16" t="n">
        <v>0.000298385979015031</v>
      </c>
      <c r="AO12" s="16" t="n">
        <v>0.135011113267392</v>
      </c>
      <c r="AP12" s="16" t="n">
        <v>0.26142277883092</v>
      </c>
      <c r="AQ12" s="16"/>
      <c r="AR12" s="16" t="n">
        <v>0.3397156587361</v>
      </c>
      <c r="AS12" s="16" t="n">
        <v>0.193289590533303</v>
      </c>
      <c r="AT12" s="16" t="n">
        <v>0.187679950109462</v>
      </c>
      <c r="AU12" s="16" t="n">
        <v>0.165486426432698</v>
      </c>
      <c r="AV12" s="16" t="n">
        <v>0.386415929871477</v>
      </c>
      <c r="AW12" s="16" t="n">
        <v>0.132641000358615</v>
      </c>
      <c r="AX12" s="16" t="n">
        <v>0.170334953964867</v>
      </c>
      <c r="AY12" s="16" t="n">
        <v>0.137615434245381</v>
      </c>
      <c r="AZ12" s="16" t="n">
        <v>0.0858474527232971</v>
      </c>
      <c r="BA12" s="16" t="n">
        <v>0.0194505171137964</v>
      </c>
      <c r="BB12" s="16" t="n">
        <v>0.0992339867545228</v>
      </c>
      <c r="BC12" s="16" t="n">
        <v>0</v>
      </c>
    </row>
    <row r="13">
      <c r="B13" s="17" t="s">
        <v>129</v>
      </c>
      <c r="C13" s="16" t="n">
        <v>0.330075937137202</v>
      </c>
      <c r="D13" s="16" t="n">
        <v>0.0791914980395367</v>
      </c>
      <c r="E13" s="16" t="n">
        <v>0.139578292532587</v>
      </c>
      <c r="F13" s="16" t="n">
        <v>0.401442996773911</v>
      </c>
      <c r="G13" s="16"/>
      <c r="H13" s="16" t="n">
        <v>0.287442154425769</v>
      </c>
      <c r="I13" s="16" t="n">
        <v>0.372096120221105</v>
      </c>
      <c r="J13" s="16"/>
      <c r="K13" s="16" t="n">
        <v>0.315116744635936</v>
      </c>
      <c r="L13" s="16"/>
      <c r="M13" s="16" t="n">
        <v>0.360921279104575</v>
      </c>
      <c r="N13" s="16" t="n">
        <v>0.0955714994402752</v>
      </c>
      <c r="O13" s="16" t="n">
        <v>0.0436399573597604</v>
      </c>
      <c r="P13" s="16" t="n">
        <v>0.055713663088504</v>
      </c>
      <c r="Q13" s="16"/>
      <c r="R13" s="16" t="n">
        <v>0</v>
      </c>
      <c r="S13" s="16" t="n">
        <v>0.207445502899318</v>
      </c>
      <c r="T13" s="16" t="n">
        <v>0.381603739087622</v>
      </c>
      <c r="U13" s="16" t="n">
        <v>0.0885845251939728</v>
      </c>
      <c r="V13" s="16" t="n">
        <v>0.432129728589621</v>
      </c>
      <c r="W13" s="16"/>
      <c r="X13" s="16" t="n">
        <v>0.357150622727928</v>
      </c>
      <c r="Y13" s="16" t="n">
        <v>0.409116009191198</v>
      </c>
      <c r="Z13" s="16" t="n">
        <v>0.144173191559618</v>
      </c>
      <c r="AA13" s="16" t="n">
        <v>0.191997444993464</v>
      </c>
      <c r="AB13" s="16" t="n">
        <v>0.0834804729342567</v>
      </c>
      <c r="AC13" s="16" t="n">
        <v>0.0262607223361181</v>
      </c>
      <c r="AD13" s="16" t="n">
        <v>0.0203037227105106</v>
      </c>
      <c r="AE13" s="16"/>
      <c r="AF13" s="16" t="n">
        <v>0.143779767955615</v>
      </c>
      <c r="AG13" s="16" t="n">
        <v>0.00288764401182156</v>
      </c>
      <c r="AH13" s="16" t="n">
        <v>0.251704346274404</v>
      </c>
      <c r="AI13" s="16" t="n">
        <v>0.115730316571435</v>
      </c>
      <c r="AJ13" s="16" t="n">
        <v>0.338915146436938</v>
      </c>
      <c r="AK13" s="16" t="n">
        <v>0.521098995380195</v>
      </c>
      <c r="AL13" s="16" t="n">
        <v>0.129942853020361</v>
      </c>
      <c r="AM13" s="16" t="n">
        <v>0.184935170080059</v>
      </c>
      <c r="AN13" s="16" t="n">
        <v>0.381837542027181</v>
      </c>
      <c r="AO13" s="16" t="n">
        <v>0.269931986096677</v>
      </c>
      <c r="AP13" s="16" t="n">
        <v>0.0723541703342382</v>
      </c>
      <c r="AQ13" s="16"/>
      <c r="AR13" s="16" t="n">
        <v>0.319523874066915</v>
      </c>
      <c r="AS13" s="16" t="n">
        <v>0.383869999128765</v>
      </c>
      <c r="AT13" s="16" t="n">
        <v>0.262969567344846</v>
      </c>
      <c r="AU13" s="16" t="n">
        <v>0.533181082849463</v>
      </c>
      <c r="AV13" s="16" t="n">
        <v>0.386415929871477</v>
      </c>
      <c r="AW13" s="16" t="n">
        <v>0.404917706031604</v>
      </c>
      <c r="AX13" s="16" t="n">
        <v>0.304443806381681</v>
      </c>
      <c r="AY13" s="16" t="n">
        <v>0.269521350205476</v>
      </c>
      <c r="AZ13" s="16" t="n">
        <v>0.184017584455202</v>
      </c>
      <c r="BA13" s="16" t="n">
        <v>0.35816008097134</v>
      </c>
      <c r="BB13" s="16" t="n">
        <v>0.453432860215169</v>
      </c>
      <c r="BC13" s="16" t="n">
        <v>0.00034603436823363</v>
      </c>
    </row>
    <row r="14">
      <c r="B14" s="17" t="s">
        <v>94</v>
      </c>
      <c r="C14" s="16" t="n">
        <v>0.0444057896868616</v>
      </c>
      <c r="D14" s="16" t="n">
        <v>0</v>
      </c>
      <c r="E14" s="16" t="n">
        <v>0.00260950126679175</v>
      </c>
      <c r="F14" s="16" t="n">
        <v>0.0587367302901128</v>
      </c>
      <c r="G14" s="16"/>
      <c r="H14" s="16" t="n">
        <v>0.0053417658284068</v>
      </c>
      <c r="I14" s="16" t="n">
        <v>0.0374522178381761</v>
      </c>
      <c r="J14" s="16"/>
      <c r="K14" s="16" t="n">
        <v>0.0423650128253359</v>
      </c>
      <c r="L14" s="16"/>
      <c r="M14" s="16" t="n">
        <v>0.0492558196644684</v>
      </c>
      <c r="N14" s="16" t="n">
        <v>0</v>
      </c>
      <c r="O14" s="16" t="n">
        <v>0.0221369163280551</v>
      </c>
      <c r="P14" s="16" t="n">
        <v>0</v>
      </c>
      <c r="Q14" s="16"/>
      <c r="R14" s="16" t="n">
        <v>0.406828674744312</v>
      </c>
      <c r="S14" s="16" t="n">
        <v>0</v>
      </c>
      <c r="T14" s="16" t="n">
        <v>0.00136306106533419</v>
      </c>
      <c r="U14" s="16" t="n">
        <v>0.0596908937851439</v>
      </c>
      <c r="V14" s="16" t="n">
        <v>0.0456986861833544</v>
      </c>
      <c r="W14" s="16"/>
      <c r="X14" s="16" t="n">
        <v>0.0666251673991958</v>
      </c>
      <c r="Y14" s="16" t="n">
        <v>0.0153817461542045</v>
      </c>
      <c r="Z14" s="16" t="n">
        <v>0.125536484866422</v>
      </c>
      <c r="AA14" s="16" t="n">
        <v>0</v>
      </c>
      <c r="AB14" s="16" t="n">
        <v>0.00465304107118523</v>
      </c>
      <c r="AC14" s="16" t="n">
        <v>0</v>
      </c>
      <c r="AD14" s="16" t="n">
        <v>0</v>
      </c>
      <c r="AE14" s="16"/>
      <c r="AF14" s="16" t="n">
        <v>0.302650969889695</v>
      </c>
      <c r="AG14" s="16" t="n">
        <v>0</v>
      </c>
      <c r="AH14" s="16" t="n">
        <v>0.00236090808314116</v>
      </c>
      <c r="AI14" s="16" t="n">
        <v>0</v>
      </c>
      <c r="AJ14" s="16" t="n">
        <v>0.0716732946406835</v>
      </c>
      <c r="AK14" s="16" t="n">
        <v>0.0101261126456854</v>
      </c>
      <c r="AL14" s="16" t="n">
        <v>0</v>
      </c>
      <c r="AM14" s="16" t="n">
        <v>0</v>
      </c>
      <c r="AN14" s="16" t="n">
        <v>0</v>
      </c>
      <c r="AO14" s="16" t="n">
        <v>0.0899702726786818</v>
      </c>
      <c r="AP14" s="16" t="n">
        <v>0.121061912894976</v>
      </c>
      <c r="AQ14" s="16"/>
      <c r="AR14" s="16" t="n">
        <v>0.00145549159479129</v>
      </c>
      <c r="AS14" s="16" t="n">
        <v>0.046577671246871</v>
      </c>
      <c r="AT14" s="16" t="n">
        <v>0.104172630932597</v>
      </c>
      <c r="AU14" s="16" t="n">
        <v>0.136333106625679</v>
      </c>
      <c r="AV14" s="16" t="n">
        <v>0</v>
      </c>
      <c r="AW14" s="16" t="n">
        <v>0.0424670048276368</v>
      </c>
      <c r="AX14" s="16" t="n">
        <v>0.151982829051953</v>
      </c>
      <c r="AY14" s="16" t="n">
        <v>0</v>
      </c>
      <c r="AZ14" s="16" t="n">
        <v>0</v>
      </c>
      <c r="BA14" s="16" t="n">
        <v>0.00261557748219675</v>
      </c>
      <c r="BB14" s="16" t="n">
        <v>0.00200663949108013</v>
      </c>
      <c r="BC14" s="16" t="n">
        <v>0</v>
      </c>
    </row>
    <row r="15">
      <c r="B15" s="17" t="s">
        <v>130</v>
      </c>
      <c r="C15" s="23" t="n">
        <v>0.294701984084545</v>
      </c>
      <c r="D15" s="23" t="n">
        <v>0.438398063419106</v>
      </c>
      <c r="E15" s="23" t="n">
        <v>0.461794927214921</v>
      </c>
      <c r="F15" s="23" t="n">
        <v>0.241630345346488</v>
      </c>
      <c r="G15" s="23"/>
      <c r="H15" s="23" t="n">
        <v>0.375647350969195</v>
      </c>
      <c r="I15" s="23" t="n">
        <v>0.287428812471419</v>
      </c>
      <c r="J15" s="23"/>
      <c r="K15" s="23" t="n">
        <v>0.357629663954185</v>
      </c>
      <c r="L15" s="23"/>
      <c r="M15" s="23" t="n">
        <v>0.256432425918987</v>
      </c>
      <c r="N15" s="23" t="n">
        <v>0.603128904539854</v>
      </c>
      <c r="O15" s="23" t="n">
        <v>0.596189807497236</v>
      </c>
      <c r="P15" s="23" t="n">
        <v>0.645446328821673</v>
      </c>
      <c r="Q15" s="23"/>
      <c r="R15" s="23" t="n">
        <v>0.331941151634058</v>
      </c>
      <c r="S15" s="23" t="n">
        <v>0.425046859017859</v>
      </c>
      <c r="T15" s="23" t="n">
        <v>0.211183880483149</v>
      </c>
      <c r="U15" s="23" t="n">
        <v>0.446698143417311</v>
      </c>
      <c r="V15" s="23" t="n">
        <v>0.248943078832517</v>
      </c>
      <c r="W15" s="23"/>
      <c r="X15" s="23" t="n">
        <v>0.22841121987257</v>
      </c>
      <c r="Y15" s="23" t="n">
        <v>0.211370764421781</v>
      </c>
      <c r="Z15" s="23" t="n">
        <v>0.466830519446545</v>
      </c>
      <c r="AA15" s="23" t="n">
        <v>0.491871399650933</v>
      </c>
      <c r="AB15" s="23" t="n">
        <v>0.618539937819972</v>
      </c>
      <c r="AC15" s="23" t="n">
        <v>0.728948217643299</v>
      </c>
      <c r="AD15" s="23" t="n">
        <v>0.713597557260937</v>
      </c>
      <c r="AE15" s="23"/>
      <c r="AF15" s="23" t="n">
        <v>0.529294369563901</v>
      </c>
      <c r="AG15" s="23" t="n">
        <v>0.171987265042044</v>
      </c>
      <c r="AH15" s="23" t="n">
        <v>0.524550574536228</v>
      </c>
      <c r="AI15" s="23" t="n">
        <v>0.469660719314357</v>
      </c>
      <c r="AJ15" s="23" t="n">
        <v>0.270887277050677</v>
      </c>
      <c r="AK15" s="23" t="n">
        <v>0.197735795592549</v>
      </c>
      <c r="AL15" s="23" t="n">
        <v>0.267783846479117</v>
      </c>
      <c r="AM15" s="23" t="n">
        <v>0.406065188467148</v>
      </c>
      <c r="AN15" s="23" t="n">
        <v>0.403076146572596</v>
      </c>
      <c r="AO15" s="23" t="n">
        <v>0.165252338561166</v>
      </c>
      <c r="AP15" s="23" t="n">
        <v>0.246213320370113</v>
      </c>
      <c r="AQ15" s="23"/>
      <c r="AR15" s="23" t="n">
        <v>0.266305591028995</v>
      </c>
      <c r="AS15" s="23" t="n">
        <v>0.227281247395608</v>
      </c>
      <c r="AT15" s="23" t="n">
        <v>0.312680249200333</v>
      </c>
      <c r="AU15" s="23" t="n">
        <v>0.145446614365617</v>
      </c>
      <c r="AV15" s="23" t="n">
        <v>0.0251536499062182</v>
      </c>
      <c r="AW15" s="23" t="n">
        <v>0.313748434148772</v>
      </c>
      <c r="AX15" s="23" t="n">
        <v>0.217313702759553</v>
      </c>
      <c r="AY15" s="23" t="n">
        <v>0.187099639020213</v>
      </c>
      <c r="AZ15" s="23" t="n">
        <v>0.451590138891174</v>
      </c>
      <c r="BA15" s="23" t="n">
        <v>0.387262658434815</v>
      </c>
      <c r="BB15" s="23" t="n">
        <v>0.242845261048022</v>
      </c>
      <c r="BC15" s="23" t="n">
        <v>0.511985803352489</v>
      </c>
    </row>
    <row r="16">
      <c r="B16" s="17" t="s">
        <v>131</v>
      </c>
      <c r="C16" s="23" t="n">
        <v>0.50004367873621</v>
      </c>
      <c r="D16" s="23" t="n">
        <v>0.219209893553537</v>
      </c>
      <c r="E16" s="23" t="n">
        <v>0.392547564587975</v>
      </c>
      <c r="F16" s="23" t="n">
        <v>0.557689737332428</v>
      </c>
      <c r="G16" s="23"/>
      <c r="H16" s="23" t="n">
        <v>0.567347521142351</v>
      </c>
      <c r="I16" s="23" t="n">
        <v>0.529368456858118</v>
      </c>
      <c r="J16" s="23"/>
      <c r="K16" s="23" t="n">
        <v>0.417119974590942</v>
      </c>
      <c r="L16" s="23"/>
      <c r="M16" s="23" t="n">
        <v>0.53533441567927</v>
      </c>
      <c r="N16" s="23" t="n">
        <v>0.234307115156885</v>
      </c>
      <c r="O16" s="23" t="n">
        <v>0.170429571757356</v>
      </c>
      <c r="P16" s="23" t="n">
        <v>0.145573080938038</v>
      </c>
      <c r="Q16" s="23"/>
      <c r="R16" s="23" t="n">
        <v>0.0191976253492021</v>
      </c>
      <c r="S16" s="23" t="n">
        <v>0.370935992499836</v>
      </c>
      <c r="T16" s="23" t="n">
        <v>0.610027430459745</v>
      </c>
      <c r="U16" s="23" t="n">
        <v>0.271737402210665</v>
      </c>
      <c r="V16" s="23" t="n">
        <v>0.587777167528444</v>
      </c>
      <c r="W16" s="23"/>
      <c r="X16" s="23" t="n">
        <v>0.487703756117784</v>
      </c>
      <c r="Y16" s="23" t="n">
        <v>0.598407199255471</v>
      </c>
      <c r="Z16" s="23" t="n">
        <v>0.384274943324958</v>
      </c>
      <c r="AA16" s="23" t="n">
        <v>0.433549870703809</v>
      </c>
      <c r="AB16" s="23" t="n">
        <v>0.279945163964855</v>
      </c>
      <c r="AC16" s="23" t="n">
        <v>0.105134275934488</v>
      </c>
      <c r="AD16" s="23" t="n">
        <v>0.144405115718173</v>
      </c>
      <c r="AE16" s="23"/>
      <c r="AF16" s="23" t="n">
        <v>0.143779767955615</v>
      </c>
      <c r="AG16" s="23" t="n">
        <v>0.797920319907279</v>
      </c>
      <c r="AH16" s="23" t="n">
        <v>0.391509680765014</v>
      </c>
      <c r="AI16" s="23" t="n">
        <v>0.310408967014231</v>
      </c>
      <c r="AJ16" s="23" t="n">
        <v>0.544387257089204</v>
      </c>
      <c r="AK16" s="23" t="n">
        <v>0.653712967725896</v>
      </c>
      <c r="AL16" s="23" t="n">
        <v>0.52495179441328</v>
      </c>
      <c r="AM16" s="23" t="n">
        <v>0.245540614602784</v>
      </c>
      <c r="AN16" s="23" t="n">
        <v>0.382135928006196</v>
      </c>
      <c r="AO16" s="23" t="n">
        <v>0.40494309936407</v>
      </c>
      <c r="AP16" s="23" t="n">
        <v>0.333776949165158</v>
      </c>
      <c r="AQ16" s="23"/>
      <c r="AR16" s="23" t="n">
        <v>0.659239532803015</v>
      </c>
      <c r="AS16" s="23" t="n">
        <v>0.577159589662068</v>
      </c>
      <c r="AT16" s="23" t="n">
        <v>0.450649517454308</v>
      </c>
      <c r="AU16" s="23" t="n">
        <v>0.698667509282161</v>
      </c>
      <c r="AV16" s="23" t="n">
        <v>0.772831859742954</v>
      </c>
      <c r="AW16" s="23" t="n">
        <v>0.537558706390219</v>
      </c>
      <c r="AX16" s="23" t="n">
        <v>0.474778760346548</v>
      </c>
      <c r="AY16" s="23" t="n">
        <v>0.407136784450856</v>
      </c>
      <c r="AZ16" s="23" t="n">
        <v>0.269865037178499</v>
      </c>
      <c r="BA16" s="23" t="n">
        <v>0.377610598085137</v>
      </c>
      <c r="BB16" s="23" t="n">
        <v>0.552666846969691</v>
      </c>
      <c r="BC16" s="23" t="n">
        <v>0.00034603436823363</v>
      </c>
    </row>
    <row r="17">
      <c r="B17" s="17" t="s">
        <v>132</v>
      </c>
      <c r="C17" s="24" t="n">
        <v>-0.205341694651666</v>
      </c>
      <c r="D17" s="24" t="n">
        <v>0.21918816986557</v>
      </c>
      <c r="E17" s="24" t="n">
        <v>0.0692473626269463</v>
      </c>
      <c r="F17" s="24" t="n">
        <v>-0.31605939198594</v>
      </c>
      <c r="G17" s="24"/>
      <c r="H17" s="24" t="n">
        <v>-0.191700170173156</v>
      </c>
      <c r="I17" s="24" t="n">
        <v>-0.241939644386698</v>
      </c>
      <c r="J17" s="24"/>
      <c r="K17" s="24" t="n">
        <v>-0.0594903106367574</v>
      </c>
      <c r="L17" s="24"/>
      <c r="M17" s="24" t="n">
        <v>-0.278901989760283</v>
      </c>
      <c r="N17" s="24" t="n">
        <v>0.368821789382969</v>
      </c>
      <c r="O17" s="24" t="n">
        <v>0.42576023573988</v>
      </c>
      <c r="P17" s="24" t="n">
        <v>0.499873247883635</v>
      </c>
      <c r="Q17" s="24"/>
      <c r="R17" s="24" t="n">
        <v>0.312743526284856</v>
      </c>
      <c r="S17" s="24" t="n">
        <v>0.054110866518023</v>
      </c>
      <c r="T17" s="24" t="n">
        <v>-0.398843549976596</v>
      </c>
      <c r="U17" s="24" t="n">
        <v>0.174960741206646</v>
      </c>
      <c r="V17" s="24" t="n">
        <v>-0.338834088695928</v>
      </c>
      <c r="W17" s="24"/>
      <c r="X17" s="24" t="n">
        <v>-0.259292536245214</v>
      </c>
      <c r="Y17" s="24" t="n">
        <v>-0.38703643483369</v>
      </c>
      <c r="Z17" s="24" t="n">
        <v>0.0825555761215866</v>
      </c>
      <c r="AA17" s="24" t="n">
        <v>0.0583215289471236</v>
      </c>
      <c r="AB17" s="24" t="n">
        <v>0.338594773855117</v>
      </c>
      <c r="AC17" s="24" t="n">
        <v>0.623813941708811</v>
      </c>
      <c r="AD17" s="24" t="n">
        <v>0.569192441542764</v>
      </c>
      <c r="AE17" s="24"/>
      <c r="AF17" s="24" t="n">
        <v>0.385514601608286</v>
      </c>
      <c r="AG17" s="24" t="n">
        <v>-0.625933054865235</v>
      </c>
      <c r="AH17" s="24" t="n">
        <v>0.133040893771214</v>
      </c>
      <c r="AI17" s="24" t="n">
        <v>0.159251752300126</v>
      </c>
      <c r="AJ17" s="24" t="n">
        <v>-0.273499980038527</v>
      </c>
      <c r="AK17" s="24" t="n">
        <v>-0.455977172133347</v>
      </c>
      <c r="AL17" s="24" t="n">
        <v>-0.257167947934164</v>
      </c>
      <c r="AM17" s="24" t="n">
        <v>0.160524573864363</v>
      </c>
      <c r="AN17" s="24" t="n">
        <v>0.0209402185663999</v>
      </c>
      <c r="AO17" s="24" t="n">
        <v>-0.239690760802903</v>
      </c>
      <c r="AP17" s="24" t="n">
        <v>-0.0875636287950454</v>
      </c>
      <c r="AQ17" s="24"/>
      <c r="AR17" s="24" t="n">
        <v>-0.39293394177402</v>
      </c>
      <c r="AS17" s="24" t="n">
        <v>-0.349878342266461</v>
      </c>
      <c r="AT17" s="24" t="n">
        <v>-0.137969268253975</v>
      </c>
      <c r="AU17" s="24" t="n">
        <v>-0.553220894916544</v>
      </c>
      <c r="AV17" s="24" t="n">
        <v>-0.747678209836735</v>
      </c>
      <c r="AW17" s="24" t="n">
        <v>-0.223810272241447</v>
      </c>
      <c r="AX17" s="24" t="n">
        <v>-0.257465057586995</v>
      </c>
      <c r="AY17" s="24" t="n">
        <v>-0.220037145430643</v>
      </c>
      <c r="AZ17" s="24" t="n">
        <v>0.181725101712674</v>
      </c>
      <c r="BA17" s="24" t="n">
        <v>0.00965206034967864</v>
      </c>
      <c r="BB17" s="24" t="n">
        <v>-0.309821585921669</v>
      </c>
      <c r="BC17" s="24" t="n">
        <v>0.511639768984255</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158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146</v>
      </c>
      <c r="C9" s="16" t="n">
        <v>0.24443708423841</v>
      </c>
      <c r="D9" s="16" t="n">
        <v>0.129602536548587</v>
      </c>
      <c r="E9" s="16" t="n">
        <v>0.00969439619497716</v>
      </c>
      <c r="F9" s="16" t="n">
        <v>0.308136543038018</v>
      </c>
      <c r="G9" s="16"/>
      <c r="H9" s="16" t="n">
        <v>0.161553184017825</v>
      </c>
      <c r="I9" s="16" t="n">
        <v>0.271100845378668</v>
      </c>
      <c r="J9" s="16"/>
      <c r="K9" s="16" t="n">
        <v>0.226451708836647</v>
      </c>
      <c r="L9" s="16"/>
      <c r="M9" s="16" t="n">
        <v>0.269946138563042</v>
      </c>
      <c r="N9" s="16" t="n">
        <v>0.0478684723818476</v>
      </c>
      <c r="O9" s="16" t="n">
        <v>0.0145187899025326</v>
      </c>
      <c r="P9" s="16" t="n">
        <v>0.0240803010027608</v>
      </c>
      <c r="Q9" s="16"/>
      <c r="R9" s="16" t="n">
        <v>0.426026300093514</v>
      </c>
      <c r="S9" s="16" t="n">
        <v>0.210403625535004</v>
      </c>
      <c r="T9" s="16" t="n">
        <v>0.151045347490767</v>
      </c>
      <c r="U9" s="16" t="n">
        <v>0.223903825370194</v>
      </c>
      <c r="V9" s="16" t="n">
        <v>0.283000789552044</v>
      </c>
      <c r="W9" s="16"/>
      <c r="X9" s="16" t="n">
        <v>0.2661486384913</v>
      </c>
      <c r="Y9" s="16" t="n">
        <v>0.335250453190119</v>
      </c>
      <c r="Z9" s="16" t="n">
        <v>0.085830413104447</v>
      </c>
      <c r="AA9" s="16" t="n">
        <v>0.111539804054203</v>
      </c>
      <c r="AB9" s="16" t="n">
        <v>0.037341843651273</v>
      </c>
      <c r="AC9" s="16" t="n">
        <v>0</v>
      </c>
      <c r="AD9" s="16" t="n">
        <v>0.0134466703018268</v>
      </c>
      <c r="AE9" s="16"/>
      <c r="AF9" s="16" t="n">
        <v>0</v>
      </c>
      <c r="AG9" s="16" t="n">
        <v>0</v>
      </c>
      <c r="AH9" s="16" t="n">
        <v>0.188455949986259</v>
      </c>
      <c r="AI9" s="16" t="n">
        <v>0.128368794203849</v>
      </c>
      <c r="AJ9" s="16" t="n">
        <v>0.0916648139838243</v>
      </c>
      <c r="AK9" s="16" t="n">
        <v>0.324800828292045</v>
      </c>
      <c r="AL9" s="16" t="n">
        <v>0.267850923615493</v>
      </c>
      <c r="AM9" s="16" t="n">
        <v>0.184935170080059</v>
      </c>
      <c r="AN9" s="16" t="n">
        <v>0.376170476770429</v>
      </c>
      <c r="AO9" s="16" t="n">
        <v>0.292800353480469</v>
      </c>
      <c r="AP9" s="16" t="n">
        <v>0.26142277883092</v>
      </c>
      <c r="AQ9" s="16"/>
      <c r="AR9" s="16" t="n">
        <v>0.127729180695418</v>
      </c>
      <c r="AS9" s="16" t="n">
        <v>0.419199041221839</v>
      </c>
      <c r="AT9" s="16" t="n">
        <v>0.312681759875349</v>
      </c>
      <c r="AU9" s="16" t="n">
        <v>0.133295270712366</v>
      </c>
      <c r="AV9" s="16" t="n">
        <v>0</v>
      </c>
      <c r="AW9" s="16" t="n">
        <v>0.271153702425964</v>
      </c>
      <c r="AX9" s="16" t="n">
        <v>0.170813102242641</v>
      </c>
      <c r="AY9" s="16" t="n">
        <v>0.2690980498567</v>
      </c>
      <c r="AZ9" s="16" t="n">
        <v>0.171694905446594</v>
      </c>
      <c r="BA9" s="16" t="n">
        <v>0.114767261467518</v>
      </c>
      <c r="BB9" s="16" t="n">
        <v>0.266427820125956</v>
      </c>
      <c r="BC9" s="16" t="n">
        <v>0.110335518128715</v>
      </c>
    </row>
    <row r="10">
      <c r="B10" s="17" t="s">
        <v>147</v>
      </c>
      <c r="C10" s="16" t="n">
        <v>0.142727894729425</v>
      </c>
      <c r="D10" s="16" t="n">
        <v>0.112588155069846</v>
      </c>
      <c r="E10" s="16" t="n">
        <v>0.146491782151413</v>
      </c>
      <c r="F10" s="16" t="n">
        <v>0.145696469520273</v>
      </c>
      <c r="G10" s="16"/>
      <c r="H10" s="16" t="n">
        <v>0.0115109785651085</v>
      </c>
      <c r="I10" s="16" t="n">
        <v>0.117381030845488</v>
      </c>
      <c r="J10" s="16"/>
      <c r="K10" s="16" t="n">
        <v>0.124541566353373</v>
      </c>
      <c r="L10" s="16"/>
      <c r="M10" s="16" t="n">
        <v>0.148780091689921</v>
      </c>
      <c r="N10" s="16" t="n">
        <v>0.109584079263038</v>
      </c>
      <c r="O10" s="16" t="n">
        <v>0.0537357386345623</v>
      </c>
      <c r="P10" s="16" t="n">
        <v>0.0482892132327765</v>
      </c>
      <c r="Q10" s="16"/>
      <c r="R10" s="16" t="n">
        <v>0.220392099735189</v>
      </c>
      <c r="S10" s="16" t="n">
        <v>0.10190318906102</v>
      </c>
      <c r="T10" s="16" t="n">
        <v>0.12032691387281</v>
      </c>
      <c r="U10" s="16" t="n">
        <v>0.0587647068422311</v>
      </c>
      <c r="V10" s="16" t="n">
        <v>0.176119409744613</v>
      </c>
      <c r="W10" s="16"/>
      <c r="X10" s="16" t="n">
        <v>0.15275413268142</v>
      </c>
      <c r="Y10" s="16" t="n">
        <v>0.245831744690242</v>
      </c>
      <c r="Z10" s="16" t="n">
        <v>0.00881203737820655</v>
      </c>
      <c r="AA10" s="16" t="n">
        <v>0.0445359898511355</v>
      </c>
      <c r="AB10" s="16" t="n">
        <v>0.0473702701811804</v>
      </c>
      <c r="AC10" s="16" t="n">
        <v>0.0923808401849644</v>
      </c>
      <c r="AD10" s="16" t="n">
        <v>0.0317847300787774</v>
      </c>
      <c r="AE10" s="16"/>
      <c r="AF10" s="16" t="n">
        <v>0.000611067606093045</v>
      </c>
      <c r="AG10" s="16" t="n">
        <v>0</v>
      </c>
      <c r="AH10" s="16" t="n">
        <v>0.21015819141207</v>
      </c>
      <c r="AI10" s="16" t="n">
        <v>0.0418054040851937</v>
      </c>
      <c r="AJ10" s="16" t="n">
        <v>0.208800701293761</v>
      </c>
      <c r="AK10" s="16" t="n">
        <v>0.167091698974411</v>
      </c>
      <c r="AL10" s="16" t="n">
        <v>0.0885052741998025</v>
      </c>
      <c r="AM10" s="16" t="n">
        <v>0.0615259473151808</v>
      </c>
      <c r="AN10" s="16" t="n">
        <v>0.0882997929982576</v>
      </c>
      <c r="AO10" s="16" t="n">
        <v>0.328084311660178</v>
      </c>
      <c r="AP10" s="16" t="n">
        <v>0.0315671416443111</v>
      </c>
      <c r="AQ10" s="16"/>
      <c r="AR10" s="16" t="n">
        <v>0.0717772452901145</v>
      </c>
      <c r="AS10" s="16" t="n">
        <v>0.249444575136687</v>
      </c>
      <c r="AT10" s="16" t="n">
        <v>0.117938673508475</v>
      </c>
      <c r="AU10" s="16" t="n">
        <v>0.282686119284898</v>
      </c>
      <c r="AV10" s="16" t="n">
        <v>0.193207964935738</v>
      </c>
      <c r="AW10" s="16" t="n">
        <v>0.0919976253593555</v>
      </c>
      <c r="AX10" s="16" t="n">
        <v>0.0188302731906882</v>
      </c>
      <c r="AY10" s="16" t="n">
        <v>0.2690980498567</v>
      </c>
      <c r="AZ10" s="16" t="n">
        <v>0.0103661919287926</v>
      </c>
      <c r="BA10" s="16" t="n">
        <v>0.243392819503822</v>
      </c>
      <c r="BB10" s="16" t="n">
        <v>0.266704825283658</v>
      </c>
      <c r="BC10" s="16" t="n">
        <v>0.125001029278338</v>
      </c>
    </row>
    <row r="11">
      <c r="B11" s="17" t="s">
        <v>148</v>
      </c>
      <c r="C11" s="16" t="n">
        <v>0.12687420032185</v>
      </c>
      <c r="D11" s="16" t="n">
        <v>0.190996693448087</v>
      </c>
      <c r="E11" s="16" t="n">
        <v>0.174886199822715</v>
      </c>
      <c r="F11" s="16" t="n">
        <v>0.108776079040602</v>
      </c>
      <c r="G11" s="16"/>
      <c r="H11" s="16" t="n">
        <v>0.052023606361816</v>
      </c>
      <c r="I11" s="16" t="n">
        <v>0.119861886578315</v>
      </c>
      <c r="J11" s="16"/>
      <c r="K11" s="16" t="n">
        <v>0.137748760245026</v>
      </c>
      <c r="L11" s="16"/>
      <c r="M11" s="16" t="n">
        <v>0.118674040340574</v>
      </c>
      <c r="N11" s="16" t="n">
        <v>0.204744730662946</v>
      </c>
      <c r="O11" s="16" t="n">
        <v>0.173429440623062</v>
      </c>
      <c r="P11" s="16" t="n">
        <v>0.0809609026051601</v>
      </c>
      <c r="Q11" s="16"/>
      <c r="R11" s="16" t="n">
        <v>0.111549051898869</v>
      </c>
      <c r="S11" s="16" t="n">
        <v>0.154301454354057</v>
      </c>
      <c r="T11" s="16" t="n">
        <v>0.15540496717534</v>
      </c>
      <c r="U11" s="16" t="n">
        <v>0.0448792142993489</v>
      </c>
      <c r="V11" s="16" t="n">
        <v>0.137589149701621</v>
      </c>
      <c r="W11" s="16"/>
      <c r="X11" s="16" t="n">
        <v>0.114408741525146</v>
      </c>
      <c r="Y11" s="16" t="n">
        <v>0.201021643148388</v>
      </c>
      <c r="Z11" s="16" t="n">
        <v>0.149267567541717</v>
      </c>
      <c r="AA11" s="16" t="n">
        <v>0.0431397102452402</v>
      </c>
      <c r="AB11" s="16" t="n">
        <v>0.0995215934236934</v>
      </c>
      <c r="AC11" s="16" t="n">
        <v>0.0860627805032275</v>
      </c>
      <c r="AD11" s="16" t="n">
        <v>0.0740857755043294</v>
      </c>
      <c r="AE11" s="16"/>
      <c r="AF11" s="16" t="n">
        <v>0</v>
      </c>
      <c r="AG11" s="16" t="n">
        <v>0</v>
      </c>
      <c r="AH11" s="16" t="n">
        <v>0.0484927922269457</v>
      </c>
      <c r="AI11" s="16" t="n">
        <v>0.0408801446184279</v>
      </c>
      <c r="AJ11" s="16" t="n">
        <v>0.209789553371181</v>
      </c>
      <c r="AK11" s="16" t="n">
        <v>0.108347709029839</v>
      </c>
      <c r="AL11" s="16" t="n">
        <v>0.108517483860976</v>
      </c>
      <c r="AM11" s="16" t="n">
        <v>0.146404566049183</v>
      </c>
      <c r="AN11" s="16" t="n">
        <v>0.312188037848232</v>
      </c>
      <c r="AO11" s="16" t="n">
        <v>0.0278001247783123</v>
      </c>
      <c r="AP11" s="16" t="n">
        <v>0.152629054539288</v>
      </c>
      <c r="AQ11" s="16"/>
      <c r="AR11" s="16" t="n">
        <v>0.153742931743768</v>
      </c>
      <c r="AS11" s="16" t="n">
        <v>0.10667354405656</v>
      </c>
      <c r="AT11" s="16" t="n">
        <v>0.139672869338916</v>
      </c>
      <c r="AU11" s="16" t="n">
        <v>0.133295270712366</v>
      </c>
      <c r="AV11" s="16" t="n">
        <v>0.40974604373229</v>
      </c>
      <c r="AW11" s="16" t="n">
        <v>0.0659943336243258</v>
      </c>
      <c r="AX11" s="16" t="n">
        <v>0.45594848715586</v>
      </c>
      <c r="AY11" s="16" t="n">
        <v>0.0364069506498347</v>
      </c>
      <c r="AZ11" s="16" t="n">
        <v>0.0962136446520897</v>
      </c>
      <c r="BA11" s="16" t="n">
        <v>0.117382838949715</v>
      </c>
      <c r="BB11" s="16" t="n">
        <v>0.0903317031411734</v>
      </c>
      <c r="BC11" s="16" t="n">
        <v>0.139058921726876</v>
      </c>
    </row>
    <row r="12">
      <c r="B12" s="17" t="s">
        <v>149</v>
      </c>
      <c r="C12" s="16" t="n">
        <v>0.113472316815122</v>
      </c>
      <c r="D12" s="16" t="n">
        <v>0.153578959389534</v>
      </c>
      <c r="E12" s="16" t="n">
        <v>0.109269450677913</v>
      </c>
      <c r="F12" s="16" t="n">
        <v>0.1093526041866</v>
      </c>
      <c r="G12" s="16"/>
      <c r="H12" s="16" t="n">
        <v>0.269249213292681</v>
      </c>
      <c r="I12" s="16" t="n">
        <v>0.105451968398354</v>
      </c>
      <c r="J12" s="16"/>
      <c r="K12" s="16" t="n">
        <v>0.165725584509302</v>
      </c>
      <c r="L12" s="16"/>
      <c r="M12" s="16" t="n">
        <v>0.106677220576241</v>
      </c>
      <c r="N12" s="16" t="n">
        <v>0.198774918508167</v>
      </c>
      <c r="O12" s="16" t="n">
        <v>0.0891350767054462</v>
      </c>
      <c r="P12" s="16" t="n">
        <v>0.079763007286559</v>
      </c>
      <c r="Q12" s="16"/>
      <c r="R12" s="16" t="n">
        <v>0.216098463651068</v>
      </c>
      <c r="S12" s="16" t="n">
        <v>0.0724710868081523</v>
      </c>
      <c r="T12" s="16" t="n">
        <v>0.193464467471808</v>
      </c>
      <c r="U12" s="16" t="n">
        <v>0.142866962939277</v>
      </c>
      <c r="V12" s="16" t="n">
        <v>0.0803575839816977</v>
      </c>
      <c r="W12" s="16"/>
      <c r="X12" s="16" t="n">
        <v>0.15246116237562</v>
      </c>
      <c r="Y12" s="16" t="n">
        <v>0.0516468912826787</v>
      </c>
      <c r="Z12" s="16" t="n">
        <v>0.147950927325716</v>
      </c>
      <c r="AA12" s="16" t="n">
        <v>0.0483934045463242</v>
      </c>
      <c r="AB12" s="16" t="n">
        <v>0.0698587350548387</v>
      </c>
      <c r="AC12" s="16" t="n">
        <v>0.0508008908251603</v>
      </c>
      <c r="AD12" s="16" t="n">
        <v>0.611201017610586</v>
      </c>
      <c r="AE12" s="16"/>
      <c r="AF12" s="16" t="n">
        <v>0</v>
      </c>
      <c r="AG12" s="16" t="n">
        <v>0.00928567695944815</v>
      </c>
      <c r="AH12" s="16" t="n">
        <v>0.335952748073869</v>
      </c>
      <c r="AI12" s="16" t="n">
        <v>0.269295529263824</v>
      </c>
      <c r="AJ12" s="16" t="n">
        <v>0.147614044654762</v>
      </c>
      <c r="AK12" s="16" t="n">
        <v>0.0703093580995251</v>
      </c>
      <c r="AL12" s="16" t="n">
        <v>0.029413885647858</v>
      </c>
      <c r="AM12" s="16" t="n">
        <v>0.0219641924845414</v>
      </c>
      <c r="AN12" s="16" t="n">
        <v>0.0561482939370469</v>
      </c>
      <c r="AO12" s="16" t="n">
        <v>0.112838640062473</v>
      </c>
      <c r="AP12" s="16" t="n">
        <v>0.333776949165158</v>
      </c>
      <c r="AQ12" s="16"/>
      <c r="AR12" s="16" t="n">
        <v>0.207218158599567</v>
      </c>
      <c r="AS12" s="16" t="n">
        <v>0.0602424093192958</v>
      </c>
      <c r="AT12" s="16" t="n">
        <v>0.135757501720722</v>
      </c>
      <c r="AU12" s="16" t="n">
        <v>0.0191334137734788</v>
      </c>
      <c r="AV12" s="16" t="n">
        <v>0.193207964935738</v>
      </c>
      <c r="AW12" s="16" t="n">
        <v>0.0603209293163373</v>
      </c>
      <c r="AX12" s="16" t="n">
        <v>0.177740563267079</v>
      </c>
      <c r="AY12" s="16" t="n">
        <v>0.269521350205476</v>
      </c>
      <c r="AZ12" s="16" t="n">
        <v>0.376444873759382</v>
      </c>
      <c r="BA12" s="16" t="n">
        <v>0.114767261467518</v>
      </c>
      <c r="BB12" s="16" t="n">
        <v>0.0212638358934556</v>
      </c>
      <c r="BC12" s="16" t="n">
        <v>0.00250669061301756</v>
      </c>
    </row>
    <row r="13">
      <c r="B13" s="17" t="s">
        <v>150</v>
      </c>
      <c r="C13" s="16" t="n">
        <v>0.0704134083243311</v>
      </c>
      <c r="D13" s="16" t="n">
        <v>0.119788555639625</v>
      </c>
      <c r="E13" s="16" t="n">
        <v>0.115589603329169</v>
      </c>
      <c r="F13" s="16" t="n">
        <v>0.0547516066901619</v>
      </c>
      <c r="G13" s="16"/>
      <c r="H13" s="16" t="n">
        <v>0.0322691171291615</v>
      </c>
      <c r="I13" s="16" t="n">
        <v>0.0676234775094408</v>
      </c>
      <c r="J13" s="16"/>
      <c r="K13" s="16" t="n">
        <v>0.0638128767161229</v>
      </c>
      <c r="L13" s="16"/>
      <c r="M13" s="16" t="n">
        <v>0.065926939029173</v>
      </c>
      <c r="N13" s="16" t="n">
        <v>0.0916465740233423</v>
      </c>
      <c r="O13" s="16" t="n">
        <v>0.145987631145423</v>
      </c>
      <c r="P13" s="16" t="n">
        <v>0.143217530008896</v>
      </c>
      <c r="Q13" s="16"/>
      <c r="R13" s="16" t="n">
        <v>0</v>
      </c>
      <c r="S13" s="16" t="n">
        <v>0.0512938198438575</v>
      </c>
      <c r="T13" s="16" t="n">
        <v>0.11356526729305</v>
      </c>
      <c r="U13" s="16" t="n">
        <v>0.158147381919601</v>
      </c>
      <c r="V13" s="16" t="n">
        <v>0.0365080655380508</v>
      </c>
      <c r="W13" s="16"/>
      <c r="X13" s="16" t="n">
        <v>0.0901176328960995</v>
      </c>
      <c r="Y13" s="16" t="n">
        <v>0.00460286192726306</v>
      </c>
      <c r="Z13" s="16" t="n">
        <v>0.072982051817969</v>
      </c>
      <c r="AA13" s="16" t="n">
        <v>0.0725780915106558</v>
      </c>
      <c r="AB13" s="16" t="n">
        <v>0.233871805231535</v>
      </c>
      <c r="AC13" s="16" t="n">
        <v>0.235827460593024</v>
      </c>
      <c r="AD13" s="16" t="n">
        <v>0.0647367732421499</v>
      </c>
      <c r="AE13" s="16"/>
      <c r="AF13" s="16" t="n">
        <v>0.302650969889695</v>
      </c>
      <c r="AG13" s="16" t="n">
        <v>0.0117760825592993</v>
      </c>
      <c r="AH13" s="16" t="n">
        <v>0.00388179614331258</v>
      </c>
      <c r="AI13" s="16" t="n">
        <v>0.0341314704402786</v>
      </c>
      <c r="AJ13" s="16" t="n">
        <v>0.0719611983817246</v>
      </c>
      <c r="AK13" s="16" t="n">
        <v>0.0621703976188415</v>
      </c>
      <c r="AL13" s="16" t="n">
        <v>0.15677556329379</v>
      </c>
      <c r="AM13" s="16" t="n">
        <v>0.174728166047908</v>
      </c>
      <c r="AN13" s="16" t="n">
        <v>0.00086012978021567</v>
      </c>
      <c r="AO13" s="16" t="n">
        <v>0.106615173534029</v>
      </c>
      <c r="AP13" s="16" t="n">
        <v>0</v>
      </c>
      <c r="AQ13" s="16"/>
      <c r="AR13" s="16" t="n">
        <v>0.071543892978407</v>
      </c>
      <c r="AS13" s="16" t="n">
        <v>0.101342302498875</v>
      </c>
      <c r="AT13" s="16" t="n">
        <v>0.00796815325456343</v>
      </c>
      <c r="AU13" s="16" t="n">
        <v>0.00303783591331277</v>
      </c>
      <c r="AV13" s="16" t="n">
        <v>0.00440326270754489</v>
      </c>
      <c r="AW13" s="16" t="n">
        <v>0.182438829039402</v>
      </c>
      <c r="AX13" s="16" t="n">
        <v>0.000956296555548491</v>
      </c>
      <c r="AY13" s="16" t="n">
        <v>0.00042330034877626</v>
      </c>
      <c r="AZ13" s="16" t="n">
        <v>0.0858474527232971</v>
      </c>
      <c r="BA13" s="16" t="n">
        <v>0.0198115826944141</v>
      </c>
      <c r="BB13" s="16" t="n">
        <v>0.0370170534531509</v>
      </c>
      <c r="BC13" s="16" t="n">
        <v>0.0161340986579398</v>
      </c>
    </row>
    <row r="14">
      <c r="B14" s="17" t="s">
        <v>151</v>
      </c>
      <c r="C14" s="16" t="n">
        <v>0.0373204217323754</v>
      </c>
      <c r="D14" s="16" t="n">
        <v>0.0371992950216691</v>
      </c>
      <c r="E14" s="16" t="n">
        <v>0.149013085106832</v>
      </c>
      <c r="F14" s="16" t="n">
        <v>0.0138435412619144</v>
      </c>
      <c r="G14" s="16"/>
      <c r="H14" s="16" t="n">
        <v>0.0220434289496632</v>
      </c>
      <c r="I14" s="16" t="n">
        <v>0.0328739427522853</v>
      </c>
      <c r="J14" s="16"/>
      <c r="K14" s="16" t="n">
        <v>0.052728609901938</v>
      </c>
      <c r="L14" s="16"/>
      <c r="M14" s="16" t="n">
        <v>0.0248547939722356</v>
      </c>
      <c r="N14" s="16" t="n">
        <v>0.130640370692882</v>
      </c>
      <c r="O14" s="16" t="n">
        <v>0.158110594193612</v>
      </c>
      <c r="P14" s="16" t="n">
        <v>0.143432672399733</v>
      </c>
      <c r="Q14" s="16"/>
      <c r="R14" s="16" t="n">
        <v>0.0259340846213594</v>
      </c>
      <c r="S14" s="16" t="n">
        <v>0.0503880984270892</v>
      </c>
      <c r="T14" s="16" t="n">
        <v>0.0257866129859521</v>
      </c>
      <c r="U14" s="16" t="n">
        <v>0.0190574618467452</v>
      </c>
      <c r="V14" s="16" t="n">
        <v>0.0449872723137342</v>
      </c>
      <c r="W14" s="16"/>
      <c r="X14" s="16" t="n">
        <v>0.0337854088199789</v>
      </c>
      <c r="Y14" s="16" t="n">
        <v>0.000993536064595849</v>
      </c>
      <c r="Z14" s="16" t="n">
        <v>0.153495054141798</v>
      </c>
      <c r="AA14" s="16" t="n">
        <v>0.033862869433302</v>
      </c>
      <c r="AB14" s="16" t="n">
        <v>0.0795751830568483</v>
      </c>
      <c r="AC14" s="16" t="n">
        <v>0.157259818067135</v>
      </c>
      <c r="AD14" s="16" t="n">
        <v>0.0586748979201937</v>
      </c>
      <c r="AE14" s="16"/>
      <c r="AF14" s="16" t="n">
        <v>0.0234537894593226</v>
      </c>
      <c r="AG14" s="16" t="n">
        <v>0</v>
      </c>
      <c r="AH14" s="16" t="n">
        <v>0.033415581820644</v>
      </c>
      <c r="AI14" s="16" t="n">
        <v>0.138925327794161</v>
      </c>
      <c r="AJ14" s="16" t="n">
        <v>0.0864836267960206</v>
      </c>
      <c r="AK14" s="16" t="n">
        <v>0.0275078573190471</v>
      </c>
      <c r="AL14" s="16" t="n">
        <v>0.0240169292476674</v>
      </c>
      <c r="AM14" s="16" t="n">
        <v>0.01034130741271</v>
      </c>
      <c r="AN14" s="16" t="n">
        <v>0.0133332472150024</v>
      </c>
      <c r="AO14" s="16" t="n">
        <v>0.0098066906094595</v>
      </c>
      <c r="AP14" s="16" t="n">
        <v>0.00595789709452097</v>
      </c>
      <c r="AQ14" s="16"/>
      <c r="AR14" s="16" t="n">
        <v>0.10424815968608</v>
      </c>
      <c r="AS14" s="16" t="n">
        <v>0.0579728369102753</v>
      </c>
      <c r="AT14" s="16" t="n">
        <v>0.0152543891395089</v>
      </c>
      <c r="AU14" s="16" t="n">
        <v>0.00303783591331277</v>
      </c>
      <c r="AV14" s="16" t="n">
        <v>0.00060784534846835</v>
      </c>
      <c r="AW14" s="16" t="n">
        <v>0.00786524015128671</v>
      </c>
      <c r="AX14" s="16" t="n">
        <v>0.000478148277774245</v>
      </c>
      <c r="AY14" s="16" t="n">
        <v>0.00126990104632878</v>
      </c>
      <c r="AZ14" s="16" t="n">
        <v>0</v>
      </c>
      <c r="BA14" s="16" t="n">
        <v>0.0138582965687852</v>
      </c>
      <c r="BB14" s="16" t="n">
        <v>0.107260544718843</v>
      </c>
      <c r="BC14" s="16" t="n">
        <v>0.0132813736766886</v>
      </c>
    </row>
    <row r="15">
      <c r="B15" s="17" t="s">
        <v>152</v>
      </c>
      <c r="C15" s="16" t="n">
        <v>0.0431479367160174</v>
      </c>
      <c r="D15" s="16" t="n">
        <v>0.123056059217458</v>
      </c>
      <c r="E15" s="16" t="n">
        <v>0.0508472822084222</v>
      </c>
      <c r="F15" s="16" t="n">
        <v>0.0315592493884443</v>
      </c>
      <c r="G15" s="16"/>
      <c r="H15" s="16" t="n">
        <v>0.0622382016516469</v>
      </c>
      <c r="I15" s="16" t="n">
        <v>0.0339875768508856</v>
      </c>
      <c r="J15" s="16"/>
      <c r="K15" s="16" t="n">
        <v>0.0346211103904933</v>
      </c>
      <c r="L15" s="16"/>
      <c r="M15" s="16" t="n">
        <v>0.0383103997794838</v>
      </c>
      <c r="N15" s="16" t="n">
        <v>0.0604655581412399</v>
      </c>
      <c r="O15" s="16" t="n">
        <v>0.148716447852922</v>
      </c>
      <c r="P15" s="16" t="n">
        <v>0.070122584080796</v>
      </c>
      <c r="Q15" s="16"/>
      <c r="R15" s="16" t="n">
        <v>0</v>
      </c>
      <c r="S15" s="16" t="n">
        <v>0.105072428824095</v>
      </c>
      <c r="T15" s="16" t="n">
        <v>0.0306066336664489</v>
      </c>
      <c r="U15" s="16" t="n">
        <v>0.0831824616066838</v>
      </c>
      <c r="V15" s="16" t="n">
        <v>0.0243459754066988</v>
      </c>
      <c r="W15" s="16"/>
      <c r="X15" s="16" t="n">
        <v>0</v>
      </c>
      <c r="Y15" s="16" t="n">
        <v>0.0151373748891291</v>
      </c>
      <c r="Z15" s="16" t="n">
        <v>0.144390066871284</v>
      </c>
      <c r="AA15" s="16" t="n">
        <v>0.0574707204065344</v>
      </c>
      <c r="AB15" s="16" t="n">
        <v>0.241599185258112</v>
      </c>
      <c r="AC15" s="16" t="n">
        <v>0.0460883476481313</v>
      </c>
      <c r="AD15" s="16" t="n">
        <v>0.0285987457719566</v>
      </c>
      <c r="AE15" s="16"/>
      <c r="AF15" s="16" t="n">
        <v>0.0014359427570945</v>
      </c>
      <c r="AG15" s="16" t="n">
        <v>0.0502096867953555</v>
      </c>
      <c r="AH15" s="16" t="n">
        <v>0.00466857646716624</v>
      </c>
      <c r="AI15" s="16" t="n">
        <v>0.168970375532963</v>
      </c>
      <c r="AJ15" s="16" t="n">
        <v>0.0258387682934865</v>
      </c>
      <c r="AK15" s="16" t="n">
        <v>0.0067032261855322</v>
      </c>
      <c r="AL15" s="16" t="n">
        <v>0.171351932620571</v>
      </c>
      <c r="AM15" s="16" t="n">
        <v>0.0317744752635422</v>
      </c>
      <c r="AN15" s="16" t="n">
        <v>0.00596735933795321</v>
      </c>
      <c r="AO15" s="16" t="n">
        <v>0.000513805757831469</v>
      </c>
      <c r="AP15" s="16" t="n">
        <v>0</v>
      </c>
      <c r="AQ15" s="16"/>
      <c r="AR15" s="16" t="n">
        <v>0.00436647478437387</v>
      </c>
      <c r="AS15" s="16" t="n">
        <v>0.00241610891862727</v>
      </c>
      <c r="AT15" s="16" t="n">
        <v>0.117748357371532</v>
      </c>
      <c r="AU15" s="16" t="n">
        <v>0.0160955778601661</v>
      </c>
      <c r="AV15" s="16" t="n">
        <v>0.0012156906969367</v>
      </c>
      <c r="AW15" s="16" t="n">
        <v>0.0514662899925596</v>
      </c>
      <c r="AX15" s="16" t="n">
        <v>0.000478148277774245</v>
      </c>
      <c r="AY15" s="16" t="n">
        <v>0.0166702706664019</v>
      </c>
      <c r="AZ15" s="16" t="n">
        <v>0.0863876165289981</v>
      </c>
      <c r="BA15" s="16" t="n">
        <v>0.00820779802720793</v>
      </c>
      <c r="BB15" s="16" t="n">
        <v>0.0157532175596953</v>
      </c>
      <c r="BC15" s="16" t="n">
        <v>0.0136274080449222</v>
      </c>
    </row>
    <row r="16">
      <c r="B16" s="17" t="s">
        <v>153</v>
      </c>
      <c r="C16" s="16" t="n">
        <v>0.0205808832935915</v>
      </c>
      <c r="D16" s="16" t="n">
        <v>0.101861692878183</v>
      </c>
      <c r="E16" s="16" t="n">
        <v>0.0285381381803302</v>
      </c>
      <c r="F16" s="16" t="n">
        <v>0.00876669472586263</v>
      </c>
      <c r="G16" s="16"/>
      <c r="H16" s="16" t="n">
        <v>0.0588367702398884</v>
      </c>
      <c r="I16" s="16" t="n">
        <v>0.0237615470009149</v>
      </c>
      <c r="J16" s="16"/>
      <c r="K16" s="16" t="n">
        <v>0.00498072508405273</v>
      </c>
      <c r="L16" s="16"/>
      <c r="M16" s="16" t="n">
        <v>0.0154668599759218</v>
      </c>
      <c r="N16" s="16" t="n">
        <v>0.0440085718524333</v>
      </c>
      <c r="O16" s="16" t="n">
        <v>0.106413678304162</v>
      </c>
      <c r="P16" s="16" t="n">
        <v>0.122044244830922</v>
      </c>
      <c r="Q16" s="16"/>
      <c r="R16" s="16" t="n">
        <v>0</v>
      </c>
      <c r="S16" s="16" t="n">
        <v>0.0700690821125192</v>
      </c>
      <c r="T16" s="16" t="n">
        <v>0.0112057966068331</v>
      </c>
      <c r="U16" s="16" t="n">
        <v>0.0100056971356767</v>
      </c>
      <c r="V16" s="16" t="n">
        <v>0.0175893517437645</v>
      </c>
      <c r="W16" s="16"/>
      <c r="X16" s="16" t="n">
        <v>0.00199972620159173</v>
      </c>
      <c r="Y16" s="16" t="n">
        <v>0.00120731490423003</v>
      </c>
      <c r="Z16" s="16" t="n">
        <v>0.111735396952441</v>
      </c>
      <c r="AA16" s="16" t="n">
        <v>0.173069351182539</v>
      </c>
      <c r="AB16" s="16" t="n">
        <v>0.02014013177839</v>
      </c>
      <c r="AC16" s="16" t="n">
        <v>0.0203844835453934</v>
      </c>
      <c r="AD16" s="16" t="n">
        <v>0.0343468772657429</v>
      </c>
      <c r="AE16" s="16"/>
      <c r="AF16" s="16" t="n">
        <v>0</v>
      </c>
      <c r="AG16" s="16" t="n">
        <v>0.816299744345855</v>
      </c>
      <c r="AH16" s="16" t="n">
        <v>0.0149445868805781</v>
      </c>
      <c r="AI16" s="16" t="n">
        <v>0.0403476683651811</v>
      </c>
      <c r="AJ16" s="16" t="n">
        <v>0.0159098018015355</v>
      </c>
      <c r="AK16" s="16" t="n">
        <v>0.0184407372911336</v>
      </c>
      <c r="AL16" s="16" t="n">
        <v>0.00786454580840477</v>
      </c>
      <c r="AM16" s="16" t="n">
        <v>0.00115564224555703</v>
      </c>
      <c r="AN16" s="16" t="n">
        <v>0.00015402549604789</v>
      </c>
      <c r="AO16" s="16" t="n">
        <v>0</v>
      </c>
      <c r="AP16" s="16" t="n">
        <v>0</v>
      </c>
      <c r="AQ16" s="16"/>
      <c r="AR16" s="16" t="n">
        <v>0.000200922328370898</v>
      </c>
      <c r="AS16" s="16" t="n">
        <v>0.00106151794970693</v>
      </c>
      <c r="AT16" s="16" t="n">
        <v>0.0154182562170674</v>
      </c>
      <c r="AU16" s="16" t="n">
        <v>0.00649502777969036</v>
      </c>
      <c r="AV16" s="16" t="n">
        <v>0.00440326270754489</v>
      </c>
      <c r="AW16" s="16" t="n">
        <v>0.00220287760990914</v>
      </c>
      <c r="AX16" s="16" t="n">
        <v>0.018352124912914</v>
      </c>
      <c r="AY16" s="16" t="n">
        <v>0.00169320139510504</v>
      </c>
      <c r="AZ16" s="16" t="n">
        <v>0.000810245708551435</v>
      </c>
      <c r="BA16" s="16" t="n">
        <v>0.118466035691568</v>
      </c>
      <c r="BB16" s="16" t="n">
        <v>0.101517631403305</v>
      </c>
      <c r="BC16" s="16" t="n">
        <v>0.0132813736766886</v>
      </c>
    </row>
    <row r="17">
      <c r="B17" s="17" t="s">
        <v>154</v>
      </c>
      <c r="C17" s="16" t="n">
        <v>0.0283521108838976</v>
      </c>
      <c r="D17" s="16" t="n">
        <v>0.0175789981634666</v>
      </c>
      <c r="E17" s="16" t="n">
        <v>0.0244774017066809</v>
      </c>
      <c r="F17" s="16" t="n">
        <v>0.0305111165406549</v>
      </c>
      <c r="G17" s="16"/>
      <c r="H17" s="16" t="n">
        <v>0.0362334874683114</v>
      </c>
      <c r="I17" s="16" t="n">
        <v>0.0231853872899106</v>
      </c>
      <c r="J17" s="16"/>
      <c r="K17" s="16" t="n">
        <v>0.000194932138519388</v>
      </c>
      <c r="L17" s="16"/>
      <c r="M17" s="16" t="n">
        <v>0.0256630841871755</v>
      </c>
      <c r="N17" s="16" t="n">
        <v>0.0472658103128999</v>
      </c>
      <c r="O17" s="16" t="n">
        <v>0.0573763327538994</v>
      </c>
      <c r="P17" s="16" t="n">
        <v>0.0560111411018661</v>
      </c>
      <c r="Q17" s="16"/>
      <c r="R17" s="16" t="n">
        <v>0</v>
      </c>
      <c r="S17" s="16" t="n">
        <v>0.0119273037188539</v>
      </c>
      <c r="T17" s="16" t="n">
        <v>0.00388130887130692</v>
      </c>
      <c r="U17" s="16" t="n">
        <v>0.0681837078222295</v>
      </c>
      <c r="V17" s="16" t="n">
        <v>0.0299943005266277</v>
      </c>
      <c r="W17" s="16"/>
      <c r="X17" s="16" t="n">
        <v>0.0317042241074938</v>
      </c>
      <c r="Y17" s="16" t="n">
        <v>0</v>
      </c>
      <c r="Z17" s="16" t="n">
        <v>0</v>
      </c>
      <c r="AA17" s="16" t="n">
        <v>0.0303277411261772</v>
      </c>
      <c r="AB17" s="16" t="n">
        <v>0.0292728105414668</v>
      </c>
      <c r="AC17" s="16" t="n">
        <v>0.0460272498193493</v>
      </c>
      <c r="AD17" s="16" t="n">
        <v>0.0205953845207692</v>
      </c>
      <c r="AE17" s="16"/>
      <c r="AF17" s="16" t="n">
        <v>0</v>
      </c>
      <c r="AG17" s="16" t="n">
        <v>0.0320354231420438</v>
      </c>
      <c r="AH17" s="16" t="n">
        <v>0.0358597646312987</v>
      </c>
      <c r="AI17" s="16" t="n">
        <v>0.00642140747264578</v>
      </c>
      <c r="AJ17" s="16" t="n">
        <v>0.0612089041898855</v>
      </c>
      <c r="AK17" s="16" t="n">
        <v>0.0251722309423301</v>
      </c>
      <c r="AL17" s="16" t="n">
        <v>0.00196305587629637</v>
      </c>
      <c r="AM17" s="16" t="n">
        <v>0.119962007697158</v>
      </c>
      <c r="AN17" s="16" t="n">
        <v>0</v>
      </c>
      <c r="AO17" s="16" t="n">
        <v>0</v>
      </c>
      <c r="AP17" s="16" t="n">
        <v>0</v>
      </c>
      <c r="AQ17" s="16"/>
      <c r="AR17" s="16" t="n">
        <v>0.0640655126760797</v>
      </c>
      <c r="AS17" s="16" t="n">
        <v>0.00135459096892034</v>
      </c>
      <c r="AT17" s="16" t="n">
        <v>0.0163040325892322</v>
      </c>
      <c r="AU17" s="16" t="n">
        <v>0</v>
      </c>
      <c r="AV17" s="16" t="n">
        <v>0</v>
      </c>
      <c r="AW17" s="16" t="n">
        <v>0.00609578097366149</v>
      </c>
      <c r="AX17" s="16" t="n">
        <v>0.000478148277774245</v>
      </c>
      <c r="AY17" s="16" t="n">
        <v>0</v>
      </c>
      <c r="AZ17" s="16" t="n">
        <v>0.000540163805700956</v>
      </c>
      <c r="BA17" s="16" t="n">
        <v>0.00261557748219675</v>
      </c>
      <c r="BB17" s="16" t="n">
        <v>0.0906087082988752</v>
      </c>
      <c r="BC17" s="16" t="n">
        <v>0.113188243109966</v>
      </c>
    </row>
    <row r="18">
      <c r="B18" s="17" t="s">
        <v>155</v>
      </c>
      <c r="C18" s="16" t="n">
        <v>0.0457716759415982</v>
      </c>
      <c r="D18" s="16" t="n">
        <v>0.00171811233343305</v>
      </c>
      <c r="E18" s="16" t="n">
        <v>0.108769513110887</v>
      </c>
      <c r="F18" s="16" t="n">
        <v>0.0380176300997752</v>
      </c>
      <c r="G18" s="16"/>
      <c r="H18" s="16" t="n">
        <v>0.00177131081820086</v>
      </c>
      <c r="I18" s="16" t="n">
        <v>0.0589439030353056</v>
      </c>
      <c r="J18" s="16"/>
      <c r="K18" s="16" t="n">
        <v>0.0575718983590792</v>
      </c>
      <c r="L18" s="16"/>
      <c r="M18" s="16" t="n">
        <v>0.0487848750429047</v>
      </c>
      <c r="N18" s="16" t="n">
        <v>0.0167454897980988</v>
      </c>
      <c r="O18" s="16" t="n">
        <v>0.0187986083212604</v>
      </c>
      <c r="P18" s="16" t="n">
        <v>0.140397735791735</v>
      </c>
      <c r="Q18" s="16"/>
      <c r="R18" s="16" t="n">
        <v>0</v>
      </c>
      <c r="S18" s="16" t="n">
        <v>0.119702387366999</v>
      </c>
      <c r="T18" s="16" t="n">
        <v>0.000450293132436241</v>
      </c>
      <c r="U18" s="16" t="n">
        <v>0.0496440669293714</v>
      </c>
      <c r="V18" s="16" t="n">
        <v>0.0472028043887671</v>
      </c>
      <c r="W18" s="16"/>
      <c r="X18" s="16" t="n">
        <v>0.0721444714207019</v>
      </c>
      <c r="Y18" s="16" t="n">
        <v>0</v>
      </c>
      <c r="Z18" s="16" t="n">
        <v>0.125536484866422</v>
      </c>
      <c r="AA18" s="16" t="n">
        <v>0</v>
      </c>
      <c r="AB18" s="16" t="n">
        <v>0.0267576191280373</v>
      </c>
      <c r="AC18" s="16" t="n">
        <v>0.0198809610141247</v>
      </c>
      <c r="AD18" s="16" t="n">
        <v>0.0306958193962262</v>
      </c>
      <c r="AE18" s="16"/>
      <c r="AF18" s="16" t="n">
        <v>0.452963295177742</v>
      </c>
      <c r="AG18" s="16" t="n">
        <v>0.000971572868043514</v>
      </c>
      <c r="AH18" s="16" t="n">
        <v>0.00236481390282516</v>
      </c>
      <c r="AI18" s="16" t="n">
        <v>0.106598969388851</v>
      </c>
      <c r="AJ18" s="16" t="n">
        <v>0.060782972476352</v>
      </c>
      <c r="AK18" s="16" t="n">
        <v>0.0182509228396336</v>
      </c>
      <c r="AL18" s="16" t="n">
        <v>0</v>
      </c>
      <c r="AM18" s="16" t="n">
        <v>0.0259028018120079</v>
      </c>
      <c r="AN18" s="16" t="n">
        <v>0</v>
      </c>
      <c r="AO18" s="16" t="n">
        <v>0</v>
      </c>
      <c r="AP18" s="16" t="n">
        <v>0.214646178725802</v>
      </c>
      <c r="AQ18" s="16"/>
      <c r="AR18" s="16" t="n">
        <v>0.0642664350044506</v>
      </c>
      <c r="AS18" s="16" t="n">
        <v>0</v>
      </c>
      <c r="AT18" s="16" t="n">
        <v>0.00878748864235593</v>
      </c>
      <c r="AU18" s="16" t="n">
        <v>0.00303783591331277</v>
      </c>
      <c r="AV18" s="16" t="n">
        <v>0</v>
      </c>
      <c r="AW18" s="16" t="n">
        <v>0.0853348218788759</v>
      </c>
      <c r="AX18" s="16" t="n">
        <v>0.151982829051953</v>
      </c>
      <c r="AY18" s="16" t="n">
        <v>0.000846600697552519</v>
      </c>
      <c r="AZ18" s="16" t="n">
        <v>0</v>
      </c>
      <c r="BA18" s="16" t="n">
        <v>0.000361065580617675</v>
      </c>
      <c r="BB18" s="16" t="n">
        <v>0.00283765496418555</v>
      </c>
      <c r="BC18" s="16" t="n">
        <v>0.219978967520963</v>
      </c>
    </row>
    <row r="19">
      <c r="B19" s="17" t="s">
        <v>156</v>
      </c>
      <c r="C19" s="16" t="n">
        <v>0.0544751276173732</v>
      </c>
      <c r="D19" s="16" t="n">
        <v>0.000461989926732345</v>
      </c>
      <c r="E19" s="16" t="n">
        <v>0.0708898245113146</v>
      </c>
      <c r="F19" s="16" t="n">
        <v>0.0577613304418386</v>
      </c>
      <c r="G19" s="16"/>
      <c r="H19" s="16" t="n">
        <v>0.00146217955545608</v>
      </c>
      <c r="I19" s="16" t="n">
        <v>0.0651377542168681</v>
      </c>
      <c r="J19" s="16"/>
      <c r="K19" s="16" t="n">
        <v>0.0777124455935047</v>
      </c>
      <c r="L19" s="16"/>
      <c r="M19" s="16" t="n">
        <v>0.0595590741534285</v>
      </c>
      <c r="N19" s="16" t="n">
        <v>0.0167454897980988</v>
      </c>
      <c r="O19" s="16" t="n">
        <v>0</v>
      </c>
      <c r="P19" s="16" t="n">
        <v>0.040780195449722</v>
      </c>
      <c r="Q19" s="16"/>
      <c r="R19" s="16" t="n">
        <v>0</v>
      </c>
      <c r="S19" s="16" t="n">
        <v>0.0524675239483519</v>
      </c>
      <c r="T19" s="16" t="n">
        <v>0.0834379399671291</v>
      </c>
      <c r="U19" s="16" t="n">
        <v>0.0579051036771629</v>
      </c>
      <c r="V19" s="16" t="n">
        <v>0.0468273508767966</v>
      </c>
      <c r="W19" s="16"/>
      <c r="X19" s="16" t="n">
        <v>0.0250443054045106</v>
      </c>
      <c r="Y19" s="16" t="n">
        <v>0.0435772084920879</v>
      </c>
      <c r="Z19" s="16" t="n">
        <v>0</v>
      </c>
      <c r="AA19" s="16" t="n">
        <v>0.385082317643888</v>
      </c>
      <c r="AB19" s="16" t="n">
        <v>0.0992462065647024</v>
      </c>
      <c r="AC19" s="16" t="n">
        <v>0.134580951205902</v>
      </c>
      <c r="AD19" s="16" t="n">
        <v>0.00742775019187792</v>
      </c>
      <c r="AE19" s="16"/>
      <c r="AF19" s="16" t="n">
        <v>0.19543114565073</v>
      </c>
      <c r="AG19" s="16" t="n">
        <v>0.00785377373223592</v>
      </c>
      <c r="AH19" s="16" t="n">
        <v>0.120127362309551</v>
      </c>
      <c r="AI19" s="16" t="n">
        <v>0</v>
      </c>
      <c r="AJ19" s="16" t="n">
        <v>0.0000875717730721331</v>
      </c>
      <c r="AK19" s="16" t="n">
        <v>0.0182509228396336</v>
      </c>
      <c r="AL19" s="16" t="n">
        <v>0.143740405829142</v>
      </c>
      <c r="AM19" s="16" t="n">
        <v>0.221305723592152</v>
      </c>
      <c r="AN19" s="16" t="n">
        <v>0.146878636616815</v>
      </c>
      <c r="AO19" s="16" t="n">
        <v>0</v>
      </c>
      <c r="AP19" s="16" t="n">
        <v>0</v>
      </c>
      <c r="AQ19" s="16"/>
      <c r="AR19" s="16" t="n">
        <v>0</v>
      </c>
      <c r="AS19" s="16" t="n">
        <v>0</v>
      </c>
      <c r="AT19" s="16" t="n">
        <v>0.0587035401754055</v>
      </c>
      <c r="AU19" s="16" t="n">
        <v>0</v>
      </c>
      <c r="AV19" s="16" t="n">
        <v>0</v>
      </c>
      <c r="AW19" s="16" t="n">
        <v>0.127534618557444</v>
      </c>
      <c r="AX19" s="16" t="n">
        <v>0.000478148277774245</v>
      </c>
      <c r="AY19" s="16" t="n">
        <v>0</v>
      </c>
      <c r="AZ19" s="16" t="n">
        <v>0.0858474527232971</v>
      </c>
      <c r="BA19" s="16" t="n">
        <v>0.114767261467518</v>
      </c>
      <c r="BB19" s="16" t="n">
        <v>0.000277005157701806</v>
      </c>
      <c r="BC19" s="16" t="n">
        <v>0.110335518128715</v>
      </c>
    </row>
    <row r="20">
      <c r="B20" s="17" t="s">
        <v>157</v>
      </c>
      <c r="C20" s="16" t="n">
        <v>0.00591691023073289</v>
      </c>
      <c r="D20" s="16" t="n">
        <v>0</v>
      </c>
      <c r="E20" s="16" t="n">
        <v>0.00010256574996484</v>
      </c>
      <c r="F20" s="16" t="n">
        <v>0.00787801578149247</v>
      </c>
      <c r="G20" s="16"/>
      <c r="H20" s="16" t="n">
        <v>0</v>
      </c>
      <c r="I20" s="16" t="n">
        <v>0.00794202252318738</v>
      </c>
      <c r="J20" s="16"/>
      <c r="K20" s="16" t="n">
        <v>0.0000249374688524756</v>
      </c>
      <c r="L20" s="16"/>
      <c r="M20" s="16" t="n">
        <v>0.00662257485562609</v>
      </c>
      <c r="N20" s="16" t="n">
        <v>0</v>
      </c>
      <c r="O20" s="16" t="n">
        <v>0</v>
      </c>
      <c r="P20" s="16" t="n">
        <v>0.00677909388592397</v>
      </c>
      <c r="Q20" s="16"/>
      <c r="R20" s="16" t="n">
        <v>0</v>
      </c>
      <c r="S20" s="16" t="n">
        <v>0</v>
      </c>
      <c r="T20" s="16" t="n">
        <v>0.0000885919009590999</v>
      </c>
      <c r="U20" s="16" t="n">
        <v>0</v>
      </c>
      <c r="V20" s="16" t="n">
        <v>0.0114278177782729</v>
      </c>
      <c r="W20" s="16"/>
      <c r="X20" s="16" t="n">
        <v>0.0124006041950801</v>
      </c>
      <c r="Y20" s="16" t="n">
        <v>0</v>
      </c>
      <c r="Z20" s="16" t="n">
        <v>0</v>
      </c>
      <c r="AA20" s="16" t="n">
        <v>0</v>
      </c>
      <c r="AB20" s="16" t="n">
        <v>0</v>
      </c>
      <c r="AC20" s="16" t="n">
        <v>0</v>
      </c>
      <c r="AD20" s="16" t="n">
        <v>0.00135360441196802</v>
      </c>
      <c r="AE20" s="16"/>
      <c r="AF20" s="16" t="n">
        <v>0</v>
      </c>
      <c r="AG20" s="16" t="n">
        <v>0</v>
      </c>
      <c r="AH20" s="16" t="n">
        <v>0</v>
      </c>
      <c r="AI20" s="16" t="n">
        <v>0.000173028441526565</v>
      </c>
      <c r="AJ20" s="16" t="n">
        <v>0.000103772940825824</v>
      </c>
      <c r="AK20" s="16" t="n">
        <v>0.0183635827758084</v>
      </c>
      <c r="AL20" s="16" t="n">
        <v>0</v>
      </c>
      <c r="AM20" s="16" t="n">
        <v>0</v>
      </c>
      <c r="AN20" s="16" t="n">
        <v>0</v>
      </c>
      <c r="AO20" s="16" t="n">
        <v>0</v>
      </c>
      <c r="AP20" s="16" t="n">
        <v>0</v>
      </c>
      <c r="AQ20" s="16"/>
      <c r="AR20" s="16" t="n">
        <v>0</v>
      </c>
      <c r="AS20" s="16" t="n">
        <v>0.000146536509606709</v>
      </c>
      <c r="AT20" s="16" t="n">
        <v>0</v>
      </c>
      <c r="AU20" s="16" t="n">
        <v>0</v>
      </c>
      <c r="AV20" s="16" t="n">
        <v>0</v>
      </c>
      <c r="AW20" s="16" t="n">
        <v>0</v>
      </c>
      <c r="AX20" s="16" t="n">
        <v>0</v>
      </c>
      <c r="AY20" s="16" t="n">
        <v>0.00042330034877626</v>
      </c>
      <c r="AZ20" s="16" t="n">
        <v>0</v>
      </c>
      <c r="BA20" s="16" t="n">
        <v>0.114767261467518</v>
      </c>
      <c r="BB20" s="16" t="n">
        <v>0</v>
      </c>
      <c r="BC20" s="16" t="n">
        <v>0</v>
      </c>
    </row>
    <row r="21">
      <c r="B21" s="17" t="s">
        <v>101</v>
      </c>
      <c r="C21" s="22" t="n">
        <v>0.0665100291552755</v>
      </c>
      <c r="D21" s="22" t="n">
        <v>0.0115689523633793</v>
      </c>
      <c r="E21" s="22" t="n">
        <v>0.0114307572493817</v>
      </c>
      <c r="F21" s="22" t="n">
        <v>0.0849491192843625</v>
      </c>
      <c r="G21" s="22"/>
      <c r="H21" s="22" t="n">
        <v>0.290808521950241</v>
      </c>
      <c r="I21" s="22" t="n">
        <v>0.0727486576203762</v>
      </c>
      <c r="J21" s="22"/>
      <c r="K21" s="22" t="n">
        <v>0.0538848444030885</v>
      </c>
      <c r="L21" s="22"/>
      <c r="M21" s="22" t="n">
        <v>0.0707339078342737</v>
      </c>
      <c r="N21" s="22" t="n">
        <v>0.0315099345650072</v>
      </c>
      <c r="O21" s="22" t="n">
        <v>0.0337776615631181</v>
      </c>
      <c r="P21" s="22" t="n">
        <v>0.0441213783231505</v>
      </c>
      <c r="Q21" s="22"/>
      <c r="R21" s="22" t="n">
        <v>0</v>
      </c>
      <c r="S21" s="22" t="n">
        <v>0</v>
      </c>
      <c r="T21" s="22" t="n">
        <v>0.11073585956516</v>
      </c>
      <c r="U21" s="22" t="n">
        <v>0.083459409611479</v>
      </c>
      <c r="V21" s="22" t="n">
        <v>0.0640501284473117</v>
      </c>
      <c r="W21" s="22"/>
      <c r="X21" s="22" t="n">
        <v>0.0470309518810574</v>
      </c>
      <c r="Y21" s="22" t="n">
        <v>0.100730971411266</v>
      </c>
      <c r="Z21" s="22" t="n">
        <v>0</v>
      </c>
      <c r="AA21" s="22" t="n">
        <v>0</v>
      </c>
      <c r="AB21" s="22" t="n">
        <v>0.0154446161299223</v>
      </c>
      <c r="AC21" s="22" t="n">
        <v>0.110706216593589</v>
      </c>
      <c r="AD21" s="22" t="n">
        <v>0.0230519537835964</v>
      </c>
      <c r="AE21" s="22"/>
      <c r="AF21" s="22" t="n">
        <v>0.0234537894593226</v>
      </c>
      <c r="AG21" s="22" t="n">
        <v>0.0715680395977189</v>
      </c>
      <c r="AH21" s="22" t="n">
        <v>0.00167783614548039</v>
      </c>
      <c r="AI21" s="22" t="n">
        <v>0.0240818803930998</v>
      </c>
      <c r="AJ21" s="22" t="n">
        <v>0.0197542700435687</v>
      </c>
      <c r="AK21" s="22" t="n">
        <v>0.13459052779222</v>
      </c>
      <c r="AL21" s="22" t="n">
        <v>0</v>
      </c>
      <c r="AM21" s="22" t="n">
        <v>0</v>
      </c>
      <c r="AN21" s="22" t="n">
        <v>0</v>
      </c>
      <c r="AO21" s="22" t="n">
        <v>0.121540900117248</v>
      </c>
      <c r="AP21" s="22" t="n">
        <v>0</v>
      </c>
      <c r="AQ21" s="22"/>
      <c r="AR21" s="22" t="n">
        <v>0.130841086213371</v>
      </c>
      <c r="AS21" s="22" t="n">
        <v>0.000146536509606709</v>
      </c>
      <c r="AT21" s="22" t="n">
        <v>0.0537649781668718</v>
      </c>
      <c r="AU21" s="22" t="n">
        <v>0.399885812137097</v>
      </c>
      <c r="AV21" s="22" t="n">
        <v>0.193207964935738</v>
      </c>
      <c r="AW21" s="22" t="n">
        <v>0.0475949510708778</v>
      </c>
      <c r="AX21" s="22" t="n">
        <v>0.0034637305122189</v>
      </c>
      <c r="AY21" s="22" t="n">
        <v>0.13454902492835</v>
      </c>
      <c r="AZ21" s="22" t="n">
        <v>0.0858474527232971</v>
      </c>
      <c r="BA21" s="22" t="n">
        <v>0.0168349396315997</v>
      </c>
      <c r="BB21" s="22" t="n">
        <v>0</v>
      </c>
      <c r="BC21" s="22" t="n">
        <v>0.12327085743717</v>
      </c>
    </row>
    <row r="22">
      <c r="B22" s="18"/>
    </row>
    <row r="23">
      <c r="B23" t="s">
        <v>81</v>
      </c>
    </row>
    <row r="24">
      <c r="B24" t="s">
        <v>82</v>
      </c>
    </row>
    <row r="26">
      <c r="B2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177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159</v>
      </c>
      <c r="C9" s="16" t="n">
        <v>0.448320791843432</v>
      </c>
      <c r="D9" s="16" t="n">
        <v>0.362697779278971</v>
      </c>
      <c r="E9" s="16" t="n">
        <v>0.329117325481919</v>
      </c>
      <c r="F9" s="16" t="n">
        <v>0.484074803240446</v>
      </c>
      <c r="G9" s="16"/>
      <c r="H9" s="16" t="n">
        <v>0.343845305117699</v>
      </c>
      <c r="I9" s="16" t="n">
        <v>0.507827558136173</v>
      </c>
      <c r="J9" s="16"/>
      <c r="K9" s="16" t="n">
        <v>0.47623381748907</v>
      </c>
      <c r="L9" s="16"/>
      <c r="M9" s="16" t="n">
        <v>0.466276309733695</v>
      </c>
      <c r="N9" s="16" t="n">
        <v>0.280802105561456</v>
      </c>
      <c r="O9" s="16" t="n">
        <v>0.370127013741224</v>
      </c>
      <c r="P9" s="16" t="n">
        <v>0.319732655860629</v>
      </c>
      <c r="Q9" s="16"/>
      <c r="R9" s="16" t="n">
        <v>0.111549051898869</v>
      </c>
      <c r="S9" s="16" t="n">
        <v>0.506875796749498</v>
      </c>
      <c r="T9" s="16" t="n">
        <v>0.358023509195856</v>
      </c>
      <c r="U9" s="16" t="n">
        <v>0.536723073457898</v>
      </c>
      <c r="V9" s="16" t="n">
        <v>0.460766294736979</v>
      </c>
      <c r="W9" s="16"/>
      <c r="X9" s="16" t="n">
        <v>0.412661222171948</v>
      </c>
      <c r="Y9" s="16" t="n">
        <v>0.539226473264917</v>
      </c>
      <c r="Z9" s="16" t="n">
        <v>0.597318527580057</v>
      </c>
      <c r="AA9" s="16" t="n">
        <v>0.506830473583269</v>
      </c>
      <c r="AB9" s="16" t="n">
        <v>0.300998124108263</v>
      </c>
      <c r="AC9" s="16" t="n">
        <v>0.417203627273067</v>
      </c>
      <c r="AD9" s="16" t="n">
        <v>0.685931844835705</v>
      </c>
      <c r="AE9" s="16"/>
      <c r="AF9" s="16" t="n">
        <v>0.611705211112802</v>
      </c>
      <c r="AG9" s="16" t="n">
        <v>0.905180130771166</v>
      </c>
      <c r="AH9" s="16" t="n">
        <v>0.744664012489639</v>
      </c>
      <c r="AI9" s="16" t="n">
        <v>0.412449603030197</v>
      </c>
      <c r="AJ9" s="16" t="n">
        <v>0.536364456486991</v>
      </c>
      <c r="AK9" s="16" t="n">
        <v>0.342582181618604</v>
      </c>
      <c r="AL9" s="16" t="n">
        <v>0.519196817606181</v>
      </c>
      <c r="AM9" s="16" t="n">
        <v>0.46310512090523</v>
      </c>
      <c r="AN9" s="16" t="n">
        <v>0.231155326528944</v>
      </c>
      <c r="AO9" s="16" t="n">
        <v>0.676081094584484</v>
      </c>
      <c r="AP9" s="16" t="n">
        <v>0.324525387798872</v>
      </c>
      <c r="AQ9" s="16"/>
      <c r="AR9" s="16" t="n">
        <v>0.473869572795796</v>
      </c>
      <c r="AS9" s="16" t="n">
        <v>0.489458373426468</v>
      </c>
      <c r="AT9" s="16" t="n">
        <v>0.358799110508377</v>
      </c>
      <c r="AU9" s="16" t="n">
        <v>0.164580028139096</v>
      </c>
      <c r="AV9" s="16" t="n">
        <v>0.195031500981143</v>
      </c>
      <c r="AW9" s="16" t="n">
        <v>0.508651910463928</v>
      </c>
      <c r="AX9" s="16" t="n">
        <v>0.178696859822628</v>
      </c>
      <c r="AY9" s="16" t="n">
        <v>0.269521350205476</v>
      </c>
      <c r="AZ9" s="16" t="n">
        <v>0.613254848071688</v>
      </c>
      <c r="BA9" s="16" t="n">
        <v>0.39182996023454</v>
      </c>
      <c r="BB9" s="16" t="n">
        <v>0.636933921461701</v>
      </c>
      <c r="BC9" s="16" t="n">
        <v>0.480148090440225</v>
      </c>
    </row>
    <row r="10">
      <c r="B10" s="17" t="s">
        <v>160</v>
      </c>
      <c r="C10" s="16" t="n">
        <v>0.446897580081686</v>
      </c>
      <c r="D10" s="16" t="n">
        <v>0.197517083731425</v>
      </c>
      <c r="E10" s="16" t="n">
        <v>0.33681148645211</v>
      </c>
      <c r="F10" s="16" t="n">
        <v>0.501164281366511</v>
      </c>
      <c r="G10" s="16"/>
      <c r="H10" s="16" t="n">
        <v>0.32243614677271</v>
      </c>
      <c r="I10" s="16" t="n">
        <v>0.485150081915106</v>
      </c>
      <c r="J10" s="16"/>
      <c r="K10" s="16" t="n">
        <v>0.426919410085492</v>
      </c>
      <c r="L10" s="16"/>
      <c r="M10" s="16" t="n">
        <v>0.474648712931626</v>
      </c>
      <c r="N10" s="16" t="n">
        <v>0.217299343324222</v>
      </c>
      <c r="O10" s="16" t="n">
        <v>0.244831558639398</v>
      </c>
      <c r="P10" s="16" t="n">
        <v>0.201398205990942</v>
      </c>
      <c r="Q10" s="16"/>
      <c r="R10" s="16" t="n">
        <v>0.627220774479501</v>
      </c>
      <c r="S10" s="16" t="n">
        <v>0.448991101384971</v>
      </c>
      <c r="T10" s="16" t="n">
        <v>0.390857502575358</v>
      </c>
      <c r="U10" s="16" t="n">
        <v>0.307923761671476</v>
      </c>
      <c r="V10" s="16" t="n">
        <v>0.502073913831903</v>
      </c>
      <c r="W10" s="16"/>
      <c r="X10" s="16" t="n">
        <v>0.380121482194393</v>
      </c>
      <c r="Y10" s="16" t="n">
        <v>0.63377038378694</v>
      </c>
      <c r="Z10" s="16" t="n">
        <v>0.5944062454267</v>
      </c>
      <c r="AA10" s="16" t="n">
        <v>0.220907821205011</v>
      </c>
      <c r="AB10" s="16" t="n">
        <v>0.320497200265371</v>
      </c>
      <c r="AC10" s="16" t="n">
        <v>0.418886815699499</v>
      </c>
      <c r="AD10" s="16" t="n">
        <v>0.111958914314369</v>
      </c>
      <c r="AE10" s="16"/>
      <c r="AF10" s="16" t="n">
        <v>0.751396711607304</v>
      </c>
      <c r="AG10" s="16" t="n">
        <v>0.805151571571118</v>
      </c>
      <c r="AH10" s="16" t="n">
        <v>0.261746114048393</v>
      </c>
      <c r="AI10" s="16" t="n">
        <v>0.308849049152606</v>
      </c>
      <c r="AJ10" s="16" t="n">
        <v>0.501959832928625</v>
      </c>
      <c r="AK10" s="16" t="n">
        <v>0.516706333221711</v>
      </c>
      <c r="AL10" s="16" t="n">
        <v>0.377484104462065</v>
      </c>
      <c r="AM10" s="16" t="n">
        <v>0.257037076153414</v>
      </c>
      <c r="AN10" s="16" t="n">
        <v>0.0826864453763664</v>
      </c>
      <c r="AO10" s="16" t="n">
        <v>0.247140380479241</v>
      </c>
      <c r="AP10" s="16" t="n">
        <v>0.54842312789096</v>
      </c>
      <c r="AQ10" s="16"/>
      <c r="AR10" s="16" t="n">
        <v>0.47015490029273</v>
      </c>
      <c r="AS10" s="16" t="n">
        <v>0.435133351703284</v>
      </c>
      <c r="AT10" s="16" t="n">
        <v>0.331988934651227</v>
      </c>
      <c r="AU10" s="16" t="n">
        <v>0.571447910396421</v>
      </c>
      <c r="AV10" s="16" t="n">
        <v>0.585850693560165</v>
      </c>
      <c r="AW10" s="16" t="n">
        <v>0.369915129131652</v>
      </c>
      <c r="AX10" s="16" t="n">
        <v>0.496116467493906</v>
      </c>
      <c r="AY10" s="16" t="n">
        <v>0.404070375133826</v>
      </c>
      <c r="AZ10" s="16" t="n">
        <v>0.611568442894723</v>
      </c>
      <c r="BA10" s="16" t="n">
        <v>0.475903985501673</v>
      </c>
      <c r="BB10" s="16" t="n">
        <v>0.661934031179615</v>
      </c>
      <c r="BC10" s="16" t="n">
        <v>0.579362891137035</v>
      </c>
    </row>
    <row r="11">
      <c r="B11" s="17" t="s">
        <v>161</v>
      </c>
      <c r="C11" s="16" t="n">
        <v>0.29231221816794</v>
      </c>
      <c r="D11" s="16" t="n">
        <v>0.156784064753711</v>
      </c>
      <c r="E11" s="16" t="n">
        <v>0.392715526758684</v>
      </c>
      <c r="F11" s="16" t="n">
        <v>0.288103123022811</v>
      </c>
      <c r="G11" s="16"/>
      <c r="H11" s="16" t="n">
        <v>0.219531342185021</v>
      </c>
      <c r="I11" s="16" t="n">
        <v>0.295329800281383</v>
      </c>
      <c r="J11" s="16"/>
      <c r="K11" s="16" t="n">
        <v>0.324355951003304</v>
      </c>
      <c r="L11" s="16"/>
      <c r="M11" s="16" t="n">
        <v>0.28593903239571</v>
      </c>
      <c r="N11" s="16" t="n">
        <v>0.355030992528752</v>
      </c>
      <c r="O11" s="16" t="n">
        <v>0.311748299760558</v>
      </c>
      <c r="P11" s="16" t="n">
        <v>0.327764429702941</v>
      </c>
      <c r="Q11" s="16"/>
      <c r="R11" s="16" t="n">
        <v>0.327647515549937</v>
      </c>
      <c r="S11" s="16" t="n">
        <v>0.275858936405908</v>
      </c>
      <c r="T11" s="16" t="n">
        <v>0.35815110771136</v>
      </c>
      <c r="U11" s="16" t="n">
        <v>0.197424399464272</v>
      </c>
      <c r="V11" s="16" t="n">
        <v>0.301661133911386</v>
      </c>
      <c r="W11" s="16"/>
      <c r="X11" s="16" t="n">
        <v>0.30803767837858</v>
      </c>
      <c r="Y11" s="16" t="n">
        <v>0.266252624227162</v>
      </c>
      <c r="Z11" s="16" t="n">
        <v>0.435778919311373</v>
      </c>
      <c r="AA11" s="16" t="n">
        <v>0.235244075894377</v>
      </c>
      <c r="AB11" s="16" t="n">
        <v>0.331462962687133</v>
      </c>
      <c r="AC11" s="16" t="n">
        <v>0.332100922971281</v>
      </c>
      <c r="AD11" s="16" t="n">
        <v>0.134162183471633</v>
      </c>
      <c r="AE11" s="16"/>
      <c r="AF11" s="16" t="n">
        <v>0.778601447696019</v>
      </c>
      <c r="AG11" s="16" t="n">
        <v>0.0543084620158665</v>
      </c>
      <c r="AH11" s="16" t="n">
        <v>0.294358131572467</v>
      </c>
      <c r="AI11" s="16" t="n">
        <v>0.271557609152788</v>
      </c>
      <c r="AJ11" s="16" t="n">
        <v>0.447409226481711</v>
      </c>
      <c r="AK11" s="16" t="n">
        <v>0.21712236567614</v>
      </c>
      <c r="AL11" s="16" t="n">
        <v>0.224607291064875</v>
      </c>
      <c r="AM11" s="16" t="n">
        <v>0.261377128449606</v>
      </c>
      <c r="AN11" s="16" t="n">
        <v>0.293816986321277</v>
      </c>
      <c r="AO11" s="16" t="n">
        <v>0.298298959535846</v>
      </c>
      <c r="AP11" s="16" t="n">
        <v>0.339734846259679</v>
      </c>
      <c r="AQ11" s="16"/>
      <c r="AR11" s="16" t="n">
        <v>0.304156430328354</v>
      </c>
      <c r="AS11" s="16" t="n">
        <v>0.114690315742935</v>
      </c>
      <c r="AT11" s="16" t="n">
        <v>0.21906096189504</v>
      </c>
      <c r="AU11" s="16" t="n">
        <v>0.419019225910576</v>
      </c>
      <c r="AV11" s="16" t="n">
        <v>0.392642728624427</v>
      </c>
      <c r="AW11" s="16" t="n">
        <v>0.416520681030039</v>
      </c>
      <c r="AX11" s="16" t="n">
        <v>0.312327563961667</v>
      </c>
      <c r="AY11" s="16" t="n">
        <v>0.29137453193279</v>
      </c>
      <c r="AZ11" s="16" t="n">
        <v>0.451049975085473</v>
      </c>
      <c r="BA11" s="16" t="n">
        <v>0.364113367096969</v>
      </c>
      <c r="BB11" s="16" t="n">
        <v>0.301116518754402</v>
      </c>
      <c r="BC11" s="16" t="n">
        <v>0.13940495609511</v>
      </c>
    </row>
    <row r="12">
      <c r="B12" s="17" t="s">
        <v>162</v>
      </c>
      <c r="C12" s="16" t="n">
        <v>0.253220373672578</v>
      </c>
      <c r="D12" s="16" t="n">
        <v>0.10915805098421</v>
      </c>
      <c r="E12" s="16" t="n">
        <v>0.312560843943077</v>
      </c>
      <c r="F12" s="16" t="n">
        <v>0.258712625228404</v>
      </c>
      <c r="G12" s="16"/>
      <c r="H12" s="16" t="n">
        <v>0.171135834701925</v>
      </c>
      <c r="I12" s="16" t="n">
        <v>0.276431580964034</v>
      </c>
      <c r="J12" s="16"/>
      <c r="K12" s="16" t="n">
        <v>0.244128568363693</v>
      </c>
      <c r="L12" s="16"/>
      <c r="M12" s="16" t="n">
        <v>0.242382662370358</v>
      </c>
      <c r="N12" s="16" t="n">
        <v>0.362072877299134</v>
      </c>
      <c r="O12" s="16" t="n">
        <v>0.285354563924201</v>
      </c>
      <c r="P12" s="16" t="n">
        <v>0.273766840570827</v>
      </c>
      <c r="Q12" s="16"/>
      <c r="R12" s="16" t="n">
        <v>0.0302277207054804</v>
      </c>
      <c r="S12" s="16" t="n">
        <v>0.288541244376311</v>
      </c>
      <c r="T12" s="16" t="n">
        <v>0.191304582048496</v>
      </c>
      <c r="U12" s="16" t="n">
        <v>0.247143544880914</v>
      </c>
      <c r="V12" s="16" t="n">
        <v>0.282555516443011</v>
      </c>
      <c r="W12" s="16"/>
      <c r="X12" s="16" t="n">
        <v>0.194481478260949</v>
      </c>
      <c r="Y12" s="16" t="n">
        <v>0.351347433319376</v>
      </c>
      <c r="Z12" s="16" t="n">
        <v>0.458812163682982</v>
      </c>
      <c r="AA12" s="16" t="n">
        <v>0.23150565840426</v>
      </c>
      <c r="AB12" s="16" t="n">
        <v>0.232566713888604</v>
      </c>
      <c r="AC12" s="16" t="n">
        <v>0.483196237077205</v>
      </c>
      <c r="AD12" s="16" t="n">
        <v>0.137527590697961</v>
      </c>
      <c r="AE12" s="16"/>
      <c r="AF12" s="16" t="n">
        <v>0.633385736983309</v>
      </c>
      <c r="AG12" s="16" t="n">
        <v>0.0264030785408482</v>
      </c>
      <c r="AH12" s="16" t="n">
        <v>0.383441860277387</v>
      </c>
      <c r="AI12" s="16" t="n">
        <v>0.440449212710985</v>
      </c>
      <c r="AJ12" s="16" t="n">
        <v>0.135067423458594</v>
      </c>
      <c r="AK12" s="16" t="n">
        <v>0.236618030771082</v>
      </c>
      <c r="AL12" s="16" t="n">
        <v>0.257947934873376</v>
      </c>
      <c r="AM12" s="16" t="n">
        <v>0.368915445108138</v>
      </c>
      <c r="AN12" s="16" t="n">
        <v>0.168166054697802</v>
      </c>
      <c r="AO12" s="16" t="n">
        <v>0.17850684059436</v>
      </c>
      <c r="AP12" s="16" t="n">
        <v>0.0375250387388321</v>
      </c>
      <c r="AQ12" s="16"/>
      <c r="AR12" s="16" t="n">
        <v>0.361563857328448</v>
      </c>
      <c r="AS12" s="16" t="n">
        <v>0.256863090211326</v>
      </c>
      <c r="AT12" s="16" t="n">
        <v>0.171585474282158</v>
      </c>
      <c r="AU12" s="16" t="n">
        <v>0.15850435631247</v>
      </c>
      <c r="AV12" s="16" t="n">
        <v>0.397045991331972</v>
      </c>
      <c r="AW12" s="16" t="n">
        <v>0.329095021173717</v>
      </c>
      <c r="AX12" s="16" t="n">
        <v>0.19215080939</v>
      </c>
      <c r="AY12" s="16" t="n">
        <v>0.0021165017438813</v>
      </c>
      <c r="AZ12" s="16" t="n">
        <v>0.267908550098684</v>
      </c>
      <c r="BA12" s="16" t="n">
        <v>0.0179181363734527</v>
      </c>
      <c r="BB12" s="16" t="n">
        <v>0.282735048001055</v>
      </c>
      <c r="BC12" s="16" t="n">
        <v>0.273796530964184</v>
      </c>
    </row>
    <row r="13">
      <c r="B13" s="17" t="s">
        <v>163</v>
      </c>
      <c r="C13" s="16" t="n">
        <v>0.223803560823891</v>
      </c>
      <c r="D13" s="16" t="n">
        <v>0.165842103543756</v>
      </c>
      <c r="E13" s="16" t="n">
        <v>0.220521483521568</v>
      </c>
      <c r="F13" s="16" t="n">
        <v>0.231725119553425</v>
      </c>
      <c r="G13" s="16"/>
      <c r="H13" s="16" t="n">
        <v>0.647841655346866</v>
      </c>
      <c r="I13" s="16" t="n">
        <v>0.220967683291907</v>
      </c>
      <c r="J13" s="16"/>
      <c r="K13" s="16" t="n">
        <v>0.196856586156333</v>
      </c>
      <c r="L13" s="16"/>
      <c r="M13" s="16" t="n">
        <v>0.224354692509094</v>
      </c>
      <c r="N13" s="16" t="n">
        <v>0.19862332096237</v>
      </c>
      <c r="O13" s="16" t="n">
        <v>0.261385653440278</v>
      </c>
      <c r="P13" s="16" t="n">
        <v>0.3606689536583</v>
      </c>
      <c r="Q13" s="16"/>
      <c r="R13" s="16" t="n">
        <v>0.239589725084391</v>
      </c>
      <c r="S13" s="16" t="n">
        <v>0.284291405778334</v>
      </c>
      <c r="T13" s="16" t="n">
        <v>0.234848843804368</v>
      </c>
      <c r="U13" s="16" t="n">
        <v>0.203074430633197</v>
      </c>
      <c r="V13" s="16" t="n">
        <v>0.213615115216949</v>
      </c>
      <c r="W13" s="16"/>
      <c r="X13" s="16" t="n">
        <v>0.183427904342801</v>
      </c>
      <c r="Y13" s="16" t="n">
        <v>0.152951159758541</v>
      </c>
      <c r="Z13" s="16" t="n">
        <v>0.41177617090691</v>
      </c>
      <c r="AA13" s="16" t="n">
        <v>0.254822265512116</v>
      </c>
      <c r="AB13" s="16" t="n">
        <v>0.273758979764052</v>
      </c>
      <c r="AC13" s="16" t="n">
        <v>0.243323691970547</v>
      </c>
      <c r="AD13" s="16" t="n">
        <v>0.176192300144906</v>
      </c>
      <c r="AE13" s="16"/>
      <c r="AF13" s="16" t="n">
        <v>0.608774445587838</v>
      </c>
      <c r="AG13" s="16" t="n">
        <v>0.0419438450254754</v>
      </c>
      <c r="AH13" s="16" t="n">
        <v>0.225969621249052</v>
      </c>
      <c r="AI13" s="16" t="n">
        <v>0.411620295847538</v>
      </c>
      <c r="AJ13" s="16" t="n">
        <v>0.274551821850351</v>
      </c>
      <c r="AK13" s="16" t="n">
        <v>0.133280103595552</v>
      </c>
      <c r="AL13" s="16" t="n">
        <v>0.224521614760298</v>
      </c>
      <c r="AM13" s="16" t="n">
        <v>0.056602915860554</v>
      </c>
      <c r="AN13" s="16" t="n">
        <v>0.260653437345094</v>
      </c>
      <c r="AO13" s="16" t="n">
        <v>0.257273299018534</v>
      </c>
      <c r="AP13" s="16" t="n">
        <v>0</v>
      </c>
      <c r="AQ13" s="16"/>
      <c r="AR13" s="16" t="n">
        <v>0.218813056061702</v>
      </c>
      <c r="AS13" s="16" t="n">
        <v>0.194473993183466</v>
      </c>
      <c r="AT13" s="16" t="n">
        <v>0.119714762302234</v>
      </c>
      <c r="AU13" s="16" t="n">
        <v>0.161542192225783</v>
      </c>
      <c r="AV13" s="16" t="n">
        <v>0.195031500981143</v>
      </c>
      <c r="AW13" s="16" t="n">
        <v>0.341976167935781</v>
      </c>
      <c r="AX13" s="16" t="n">
        <v>0.0594764018065093</v>
      </c>
      <c r="AY13" s="16" t="n">
        <v>0.0210065810297616</v>
      </c>
      <c r="AZ13" s="16" t="n">
        <v>0.450779893182622</v>
      </c>
      <c r="BA13" s="16" t="n">
        <v>0.235487809060666</v>
      </c>
      <c r="BB13" s="16" t="n">
        <v>0.194963994666365</v>
      </c>
      <c r="BC13" s="16" t="n">
        <v>0.348609240552401</v>
      </c>
    </row>
    <row r="14">
      <c r="B14" s="17" t="s">
        <v>164</v>
      </c>
      <c r="C14" s="16" t="n">
        <v>0.181225204468214</v>
      </c>
      <c r="D14" s="16" t="n">
        <v>0.0614044891280207</v>
      </c>
      <c r="E14" s="16" t="n">
        <v>0.251884648805124</v>
      </c>
      <c r="F14" s="16" t="n">
        <v>0.18131239566271</v>
      </c>
      <c r="G14" s="16"/>
      <c r="H14" s="16" t="n">
        <v>0.0844146039012523</v>
      </c>
      <c r="I14" s="16" t="n">
        <v>0.218575123330121</v>
      </c>
      <c r="J14" s="16"/>
      <c r="K14" s="16" t="n">
        <v>0.140170050867322</v>
      </c>
      <c r="L14" s="16"/>
      <c r="M14" s="16" t="n">
        <v>0.174905874458496</v>
      </c>
      <c r="N14" s="16" t="n">
        <v>0.2255354153617</v>
      </c>
      <c r="O14" s="16" t="n">
        <v>0.242211330758356</v>
      </c>
      <c r="P14" s="16" t="n">
        <v>0.299700154629465</v>
      </c>
      <c r="Q14" s="16"/>
      <c r="R14" s="16" t="n">
        <v>0.111549051898869</v>
      </c>
      <c r="S14" s="16" t="n">
        <v>0.240409258589336</v>
      </c>
      <c r="T14" s="16" t="n">
        <v>0.154694299379403</v>
      </c>
      <c r="U14" s="16" t="n">
        <v>0.220826751275185</v>
      </c>
      <c r="V14" s="16" t="n">
        <v>0.170315063178245</v>
      </c>
      <c r="W14" s="16"/>
      <c r="X14" s="16" t="n">
        <v>0.132440008898179</v>
      </c>
      <c r="Y14" s="16" t="n">
        <v>0.229654755338721</v>
      </c>
      <c r="Z14" s="16" t="n">
        <v>0.376531823598601</v>
      </c>
      <c r="AA14" s="16" t="n">
        <v>0.173576767997383</v>
      </c>
      <c r="AB14" s="16" t="n">
        <v>0.361351431704503</v>
      </c>
      <c r="AC14" s="16" t="n">
        <v>0.349571887014424</v>
      </c>
      <c r="AD14" s="16" t="n">
        <v>0.138923982089314</v>
      </c>
      <c r="AE14" s="16"/>
      <c r="AF14" s="16" t="n">
        <v>0.201421040672641</v>
      </c>
      <c r="AG14" s="16" t="n">
        <v>0.103349668631002</v>
      </c>
      <c r="AH14" s="16" t="n">
        <v>0.121175534397873</v>
      </c>
      <c r="AI14" s="16" t="n">
        <v>0.423005981347158</v>
      </c>
      <c r="AJ14" s="16" t="n">
        <v>0.290079436882905</v>
      </c>
      <c r="AK14" s="16" t="n">
        <v>0.206209885203615</v>
      </c>
      <c r="AL14" s="16" t="n">
        <v>0.010086450244704</v>
      </c>
      <c r="AM14" s="16" t="n">
        <v>0.00026943355893583</v>
      </c>
      <c r="AN14" s="16" t="n">
        <v>0.186167233384666</v>
      </c>
      <c r="AO14" s="16" t="n">
        <v>0.23609871445185</v>
      </c>
      <c r="AP14" s="16" t="n">
        <v>0.00595789709452097</v>
      </c>
      <c r="AQ14" s="16"/>
      <c r="AR14" s="16" t="n">
        <v>0.211986478040683</v>
      </c>
      <c r="AS14" s="16" t="n">
        <v>0.340916491259835</v>
      </c>
      <c r="AT14" s="16" t="n">
        <v>0.0306990944159603</v>
      </c>
      <c r="AU14" s="16" t="n">
        <v>0.27570404916467</v>
      </c>
      <c r="AV14" s="16" t="n">
        <v>0.00182353604540505</v>
      </c>
      <c r="AW14" s="16" t="n">
        <v>0.159916586677911</v>
      </c>
      <c r="AX14" s="16" t="n">
        <v>0.00489817534554163</v>
      </c>
      <c r="AY14" s="16" t="n">
        <v>0.137512127369784</v>
      </c>
      <c r="AZ14" s="16" t="n">
        <v>0.0975640541663421</v>
      </c>
      <c r="BA14" s="16" t="n">
        <v>0.492738925133273</v>
      </c>
      <c r="BB14" s="16" t="n">
        <v>0.302501544542911</v>
      </c>
      <c r="BC14" s="16" t="n">
        <v>0.139750990463343</v>
      </c>
    </row>
    <row r="15">
      <c r="B15" s="17" t="s">
        <v>165</v>
      </c>
      <c r="C15" s="16" t="n">
        <v>0.169812480642615</v>
      </c>
      <c r="D15" s="16" t="n">
        <v>0.135054780496435</v>
      </c>
      <c r="E15" s="16" t="n">
        <v>0.168099785672312</v>
      </c>
      <c r="F15" s="16" t="n">
        <v>0.174509064001639</v>
      </c>
      <c r="G15" s="16"/>
      <c r="H15" s="16" t="n">
        <v>0.165465744111925</v>
      </c>
      <c r="I15" s="16" t="n">
        <v>0.169392897536673</v>
      </c>
      <c r="J15" s="16"/>
      <c r="K15" s="16" t="n">
        <v>0.240906762031481</v>
      </c>
      <c r="L15" s="16"/>
      <c r="M15" s="16" t="n">
        <v>0.162092000466505</v>
      </c>
      <c r="N15" s="16" t="n">
        <v>0.229296677164892</v>
      </c>
      <c r="O15" s="16" t="n">
        <v>0.22461750375714</v>
      </c>
      <c r="P15" s="16" t="n">
        <v>0.340207513902583</v>
      </c>
      <c r="Q15" s="16"/>
      <c r="R15" s="16" t="n">
        <v>0.627220774479501</v>
      </c>
      <c r="S15" s="16" t="n">
        <v>0.333570100675114</v>
      </c>
      <c r="T15" s="16" t="n">
        <v>0.144465438547812</v>
      </c>
      <c r="U15" s="16" t="n">
        <v>0.179280816045734</v>
      </c>
      <c r="V15" s="16" t="n">
        <v>0.117107402328756</v>
      </c>
      <c r="W15" s="16"/>
      <c r="X15" s="16" t="n">
        <v>0.213522499669388</v>
      </c>
      <c r="Y15" s="16" t="n">
        <v>0.108102888242998</v>
      </c>
      <c r="Z15" s="16" t="n">
        <v>0.279306012782548</v>
      </c>
      <c r="AA15" s="16" t="n">
        <v>0.136566184981092</v>
      </c>
      <c r="AB15" s="16" t="n">
        <v>0.0660083667690897</v>
      </c>
      <c r="AC15" s="16" t="n">
        <v>0.291895891111202</v>
      </c>
      <c r="AD15" s="16" t="n">
        <v>0.114628926107293</v>
      </c>
      <c r="AE15" s="16"/>
      <c r="AF15" s="16" t="n">
        <v>0.451671813196</v>
      </c>
      <c r="AG15" s="16" t="n">
        <v>0.834696589113311</v>
      </c>
      <c r="AH15" s="16" t="n">
        <v>0.243825983142064</v>
      </c>
      <c r="AI15" s="16" t="n">
        <v>0.0957940007247774</v>
      </c>
      <c r="AJ15" s="16" t="n">
        <v>0.215206537305147</v>
      </c>
      <c r="AK15" s="16" t="n">
        <v>0.142040773861524</v>
      </c>
      <c r="AL15" s="16" t="n">
        <v>0.0631661169058019</v>
      </c>
      <c r="AM15" s="16" t="n">
        <v>0.0507853460728169</v>
      </c>
      <c r="AN15" s="16" t="n">
        <v>0.164581429324664</v>
      </c>
      <c r="AO15" s="16" t="n">
        <v>0.320600478258781</v>
      </c>
      <c r="AP15" s="16" t="n">
        <v>0.00595789709452097</v>
      </c>
      <c r="AQ15" s="16"/>
      <c r="AR15" s="16" t="n">
        <v>0.158744603496591</v>
      </c>
      <c r="AS15" s="16" t="n">
        <v>0.105734910807309</v>
      </c>
      <c r="AT15" s="16" t="n">
        <v>0.205786520551838</v>
      </c>
      <c r="AU15" s="16" t="n">
        <v>0.0382668275469577</v>
      </c>
      <c r="AV15" s="16" t="n">
        <v>0.00622679875294994</v>
      </c>
      <c r="AW15" s="16" t="n">
        <v>0.100263677734245</v>
      </c>
      <c r="AX15" s="16" t="n">
        <v>0.156881004397495</v>
      </c>
      <c r="AY15" s="16" t="n">
        <v>0.153335797338633</v>
      </c>
      <c r="AZ15" s="16" t="n">
        <v>0.601472332868781</v>
      </c>
      <c r="BA15" s="16" t="n">
        <v>0.129347689197539</v>
      </c>
      <c r="BB15" s="16" t="n">
        <v>0.376803024966687</v>
      </c>
      <c r="BC15" s="16" t="n">
        <v>0.0272548160898445</v>
      </c>
    </row>
    <row r="16">
      <c r="B16" s="17" t="s">
        <v>166</v>
      </c>
      <c r="C16" s="16" t="n">
        <v>0.134690939396548</v>
      </c>
      <c r="D16" s="16" t="n">
        <v>0.0660879981083902</v>
      </c>
      <c r="E16" s="16" t="n">
        <v>0.141309948309054</v>
      </c>
      <c r="F16" s="16" t="n">
        <v>0.141857658960992</v>
      </c>
      <c r="G16" s="16"/>
      <c r="H16" s="16" t="n">
        <v>0.0191495753298513</v>
      </c>
      <c r="I16" s="16" t="n">
        <v>0.14640484363183</v>
      </c>
      <c r="J16" s="16"/>
      <c r="K16" s="16" t="n">
        <v>0.197823876119278</v>
      </c>
      <c r="L16" s="16"/>
      <c r="M16" s="16" t="n">
        <v>0.13319020958651</v>
      </c>
      <c r="N16" s="16" t="n">
        <v>0.150036989572042</v>
      </c>
      <c r="O16" s="16" t="n">
        <v>0.132610035209951</v>
      </c>
      <c r="P16" s="16" t="n">
        <v>0.177542547323702</v>
      </c>
      <c r="Q16" s="16"/>
      <c r="R16" s="16" t="n">
        <v>0.406828674744312</v>
      </c>
      <c r="S16" s="16" t="n">
        <v>0.212165131695958</v>
      </c>
      <c r="T16" s="16" t="n">
        <v>0.119440604767894</v>
      </c>
      <c r="U16" s="16" t="n">
        <v>0.132842225490501</v>
      </c>
      <c r="V16" s="16" t="n">
        <v>0.110231850462174</v>
      </c>
      <c r="W16" s="16"/>
      <c r="X16" s="16" t="n">
        <v>0.183046515510102</v>
      </c>
      <c r="Y16" s="16" t="n">
        <v>0.0600352355246286</v>
      </c>
      <c r="Z16" s="16" t="n">
        <v>0.252420943803105</v>
      </c>
      <c r="AA16" s="16" t="n">
        <v>0.0623292098470797</v>
      </c>
      <c r="AB16" s="16" t="n">
        <v>0.0645212249854787</v>
      </c>
      <c r="AC16" s="16" t="n">
        <v>0.355916702881811</v>
      </c>
      <c r="AD16" s="16" t="n">
        <v>0.0527505234732593</v>
      </c>
      <c r="AE16" s="16"/>
      <c r="AF16" s="16" t="n">
        <v>0.00442466626579723</v>
      </c>
      <c r="AG16" s="16" t="n">
        <v>0.01589188645821</v>
      </c>
      <c r="AH16" s="16" t="n">
        <v>0.179823765668556</v>
      </c>
      <c r="AI16" s="16" t="n">
        <v>0.291567045610518</v>
      </c>
      <c r="AJ16" s="16" t="n">
        <v>0.191671531757753</v>
      </c>
      <c r="AK16" s="16" t="n">
        <v>0.0820710142850549</v>
      </c>
      <c r="AL16" s="16" t="n">
        <v>0.00673196663033</v>
      </c>
      <c r="AM16" s="16" t="n">
        <v>0.148416190682203</v>
      </c>
      <c r="AN16" s="16" t="n">
        <v>0.121949898004769</v>
      </c>
      <c r="AO16" s="16" t="n">
        <v>0.312408333148871</v>
      </c>
      <c r="AP16" s="16" t="n">
        <v>0.121061912894976</v>
      </c>
      <c r="AQ16" s="16"/>
      <c r="AR16" s="16" t="n">
        <v>0.140008310422197</v>
      </c>
      <c r="AS16" s="16" t="n">
        <v>0.193265938724152</v>
      </c>
      <c r="AT16" s="16" t="n">
        <v>0.192578520193007</v>
      </c>
      <c r="AU16" s="16" t="n">
        <v>0.0191334137734788</v>
      </c>
      <c r="AV16" s="16" t="n">
        <v>0.00182353604540505</v>
      </c>
      <c r="AW16" s="16" t="n">
        <v>0.0500650368298552</v>
      </c>
      <c r="AX16" s="16" t="n">
        <v>0.155446559564172</v>
      </c>
      <c r="AY16" s="16" t="n">
        <v>0.0170935710151781</v>
      </c>
      <c r="AZ16" s="16" t="n">
        <v>0.174191556332111</v>
      </c>
      <c r="BA16" s="16" t="n">
        <v>0.0052311549643935</v>
      </c>
      <c r="BB16" s="16" t="n">
        <v>0.193855974035558</v>
      </c>
      <c r="BC16" s="16" t="n">
        <v>0.246887749242574</v>
      </c>
    </row>
    <row r="17">
      <c r="B17" s="17" t="s">
        <v>167</v>
      </c>
      <c r="C17" s="16" t="n">
        <v>0.0879370668246247</v>
      </c>
      <c r="D17" s="16" t="n">
        <v>0.228396630973998</v>
      </c>
      <c r="E17" s="16" t="n">
        <v>0.153143670578283</v>
      </c>
      <c r="F17" s="16" t="n">
        <v>0.056698671129434</v>
      </c>
      <c r="G17" s="16"/>
      <c r="H17" s="16" t="n">
        <v>0.109569304427309</v>
      </c>
      <c r="I17" s="16" t="n">
        <v>0.0877634116675704</v>
      </c>
      <c r="J17" s="16"/>
      <c r="K17" s="16" t="n">
        <v>0.0902226477558647</v>
      </c>
      <c r="L17" s="16"/>
      <c r="M17" s="16" t="n">
        <v>0.0831664726229646</v>
      </c>
      <c r="N17" s="16" t="n">
        <v>0.107345499818938</v>
      </c>
      <c r="O17" s="16" t="n">
        <v>0.165850427931476</v>
      </c>
      <c r="P17" s="16" t="n">
        <v>0.249051398520222</v>
      </c>
      <c r="Q17" s="16"/>
      <c r="R17" s="16" t="n">
        <v>0.220392099735189</v>
      </c>
      <c r="S17" s="16" t="n">
        <v>0.213869449254689</v>
      </c>
      <c r="T17" s="16" t="n">
        <v>0.141265275809854</v>
      </c>
      <c r="U17" s="16" t="n">
        <v>0.077614916817113</v>
      </c>
      <c r="V17" s="16" t="n">
        <v>0.0384173697394249</v>
      </c>
      <c r="W17" s="16"/>
      <c r="X17" s="16" t="n">
        <v>0.075431401703087</v>
      </c>
      <c r="Y17" s="16" t="n">
        <v>0.140649966956819</v>
      </c>
      <c r="Z17" s="16" t="n">
        <v>0.115550274481145</v>
      </c>
      <c r="AA17" s="16" t="n">
        <v>0.0543934278393905</v>
      </c>
      <c r="AB17" s="16" t="n">
        <v>0.136799833977317</v>
      </c>
      <c r="AC17" s="16" t="n">
        <v>0.189938345409664</v>
      </c>
      <c r="AD17" s="16" t="n">
        <v>0.0575278131015965</v>
      </c>
      <c r="AE17" s="16"/>
      <c r="AF17" s="16" t="n">
        <v>0.502505010479357</v>
      </c>
      <c r="AG17" s="16" t="n">
        <v>0.798992835192446</v>
      </c>
      <c r="AH17" s="16" t="n">
        <v>0.0307360893883565</v>
      </c>
      <c r="AI17" s="16" t="n">
        <v>0.409235306613333</v>
      </c>
      <c r="AJ17" s="16" t="n">
        <v>0.10030103609567</v>
      </c>
      <c r="AK17" s="16" t="n">
        <v>0.0207480916131163</v>
      </c>
      <c r="AL17" s="16" t="n">
        <v>0.103057802101577</v>
      </c>
      <c r="AM17" s="16" t="n">
        <v>0.0466692205553684</v>
      </c>
      <c r="AN17" s="16" t="n">
        <v>0</v>
      </c>
      <c r="AO17" s="16" t="n">
        <v>0.126599236599419</v>
      </c>
      <c r="AP17" s="16" t="n">
        <v>0.00595789709452097</v>
      </c>
      <c r="AQ17" s="16"/>
      <c r="AR17" s="16" t="n">
        <v>0.135810327982858</v>
      </c>
      <c r="AS17" s="16" t="n">
        <v>0.0524714070338325</v>
      </c>
      <c r="AT17" s="16" t="n">
        <v>0.0227173982957925</v>
      </c>
      <c r="AU17" s="16" t="n">
        <v>0.145446614365617</v>
      </c>
      <c r="AV17" s="16" t="n">
        <v>0.00182353604540505</v>
      </c>
      <c r="AW17" s="16" t="n">
        <v>0.0589307179202439</v>
      </c>
      <c r="AX17" s="16" t="n">
        <v>0.155446559564172</v>
      </c>
      <c r="AY17" s="16" t="n">
        <v>0.00126990104632878</v>
      </c>
      <c r="AZ17" s="16" t="n">
        <v>0.0861175346261476</v>
      </c>
      <c r="BA17" s="16" t="n">
        <v>0.230256654096272</v>
      </c>
      <c r="BB17" s="16" t="n">
        <v>0.107192941331676</v>
      </c>
      <c r="BC17" s="16" t="n">
        <v>0.249740474223825</v>
      </c>
    </row>
    <row r="18">
      <c r="B18" s="17" t="s">
        <v>168</v>
      </c>
      <c r="C18" s="16" t="n">
        <v>0.0832625247759241</v>
      </c>
      <c r="D18" s="16" t="n">
        <v>0.0531421575465866</v>
      </c>
      <c r="E18" s="16" t="n">
        <v>0.251049467628035</v>
      </c>
      <c r="F18" s="16" t="n">
        <v>0.051730191712081</v>
      </c>
      <c r="G18" s="16"/>
      <c r="H18" s="16" t="n">
        <v>0.111191044678868</v>
      </c>
      <c r="I18" s="16" t="n">
        <v>0.075355899874494</v>
      </c>
      <c r="J18" s="16"/>
      <c r="K18" s="16" t="n">
        <v>0.0877031140107859</v>
      </c>
      <c r="L18" s="16"/>
      <c r="M18" s="16" t="n">
        <v>0.0580410548607092</v>
      </c>
      <c r="N18" s="16" t="n">
        <v>0.295314151063374</v>
      </c>
      <c r="O18" s="16" t="n">
        <v>0.242198804565673</v>
      </c>
      <c r="P18" s="16" t="n">
        <v>0.408409292331679</v>
      </c>
      <c r="Q18" s="16"/>
      <c r="R18" s="16" t="n">
        <v>0.004293636084121</v>
      </c>
      <c r="S18" s="16" t="n">
        <v>0.101525137968924</v>
      </c>
      <c r="T18" s="16" t="n">
        <v>0.109984979194856</v>
      </c>
      <c r="U18" s="16" t="n">
        <v>0.152894271396399</v>
      </c>
      <c r="V18" s="16" t="n">
        <v>0.0531217370071208</v>
      </c>
      <c r="W18" s="16"/>
      <c r="X18" s="16" t="n">
        <v>0.0771122443503299</v>
      </c>
      <c r="Y18" s="16" t="n">
        <v>0.0649561375977746</v>
      </c>
      <c r="Z18" s="16" t="n">
        <v>0.0568123305816577</v>
      </c>
      <c r="AA18" s="16" t="n">
        <v>0.330083936389368</v>
      </c>
      <c r="AB18" s="16" t="n">
        <v>0.109600315999638</v>
      </c>
      <c r="AC18" s="16" t="n">
        <v>0.200417141672132</v>
      </c>
      <c r="AD18" s="16" t="n">
        <v>0.160430557080508</v>
      </c>
      <c r="AE18" s="16"/>
      <c r="AF18" s="16" t="n">
        <v>0.00558039687508131</v>
      </c>
      <c r="AG18" s="16" t="n">
        <v>0.0695021580006606</v>
      </c>
      <c r="AH18" s="16" t="n">
        <v>0.0604110979957742</v>
      </c>
      <c r="AI18" s="16" t="n">
        <v>0.0827328931475344</v>
      </c>
      <c r="AJ18" s="16" t="n">
        <v>0.0749424767332013</v>
      </c>
      <c r="AK18" s="16" t="n">
        <v>0.0668601771400573</v>
      </c>
      <c r="AL18" s="16" t="n">
        <v>0.230877374335129</v>
      </c>
      <c r="AM18" s="16" t="n">
        <v>0.175622369639633</v>
      </c>
      <c r="AN18" s="16" t="n">
        <v>0.0400982328343566</v>
      </c>
      <c r="AO18" s="16" t="n">
        <v>0.157878372242377</v>
      </c>
      <c r="AP18" s="16" t="n">
        <v>0.0375250387388321</v>
      </c>
      <c r="AQ18" s="16"/>
      <c r="AR18" s="16" t="n">
        <v>0.0291090512534456</v>
      </c>
      <c r="AS18" s="16" t="n">
        <v>0.0602187575101451</v>
      </c>
      <c r="AT18" s="16" t="n">
        <v>0.124725463054522</v>
      </c>
      <c r="AU18" s="16" t="n">
        <v>0.139790298492056</v>
      </c>
      <c r="AV18" s="16" t="n">
        <v>0.199434763688688</v>
      </c>
      <c r="AW18" s="16" t="n">
        <v>0.0739931778501467</v>
      </c>
      <c r="AX18" s="16" t="n">
        <v>0.00537632362331588</v>
      </c>
      <c r="AY18" s="16" t="n">
        <v>0.139308635640486</v>
      </c>
      <c r="AZ18" s="16" t="n">
        <v>0.0871978622375495</v>
      </c>
      <c r="BA18" s="16" t="n">
        <v>0.0033377086434321</v>
      </c>
      <c r="BB18" s="16" t="n">
        <v>0.121561133102862</v>
      </c>
      <c r="BC18" s="16" t="n">
        <v>0.109989483760481</v>
      </c>
    </row>
    <row r="19">
      <c r="B19" s="17" t="s">
        <v>169</v>
      </c>
      <c r="C19" s="16" t="n">
        <v>0.0802138814010282</v>
      </c>
      <c r="D19" s="16" t="n">
        <v>0.0196112887928248</v>
      </c>
      <c r="E19" s="16" t="n">
        <v>0.0955033496519194</v>
      </c>
      <c r="F19" s="16" t="n">
        <v>0.0845588481304321</v>
      </c>
      <c r="G19" s="16"/>
      <c r="H19" s="16" t="n">
        <v>0.0465447199743156</v>
      </c>
      <c r="I19" s="16" t="n">
        <v>0.0896576147572451</v>
      </c>
      <c r="J19" s="16"/>
      <c r="K19" s="16" t="n">
        <v>0.0774771106163795</v>
      </c>
      <c r="L19" s="16"/>
      <c r="M19" s="16" t="n">
        <v>0.0684326936425713</v>
      </c>
      <c r="N19" s="16" t="n">
        <v>0.164899296338634</v>
      </c>
      <c r="O19" s="16" t="n">
        <v>0.186444461190836</v>
      </c>
      <c r="P19" s="16" t="n">
        <v>0.309750673926321</v>
      </c>
      <c r="Q19" s="16"/>
      <c r="R19" s="16" t="n">
        <v>0</v>
      </c>
      <c r="S19" s="16" t="n">
        <v>0.184197688074101</v>
      </c>
      <c r="T19" s="16" t="n">
        <v>0.0631749517035902</v>
      </c>
      <c r="U19" s="16" t="n">
        <v>0.0899834270298835</v>
      </c>
      <c r="V19" s="16" t="n">
        <v>0.0653311195517633</v>
      </c>
      <c r="W19" s="16"/>
      <c r="X19" s="16" t="n">
        <v>0.0516108372081431</v>
      </c>
      <c r="Y19" s="16" t="n">
        <v>0.0297760163495635</v>
      </c>
      <c r="Z19" s="16" t="n">
        <v>0.14366498171637</v>
      </c>
      <c r="AA19" s="16" t="n">
        <v>0.0681372115151913</v>
      </c>
      <c r="AB19" s="16" t="n">
        <v>0.329091286131432</v>
      </c>
      <c r="AC19" s="16" t="n">
        <v>0.289284174647195</v>
      </c>
      <c r="AD19" s="16" t="n">
        <v>0.0984189637997686</v>
      </c>
      <c r="AE19" s="16"/>
      <c r="AF19" s="16" t="n">
        <v>0.502712123285021</v>
      </c>
      <c r="AG19" s="16" t="n">
        <v>0.0435569878562337</v>
      </c>
      <c r="AH19" s="16" t="n">
        <v>0.0387074535948996</v>
      </c>
      <c r="AI19" s="16" t="n">
        <v>0.0534608901054588</v>
      </c>
      <c r="AJ19" s="16" t="n">
        <v>0.105136728853379</v>
      </c>
      <c r="AK19" s="16" t="n">
        <v>0.0501183311958208</v>
      </c>
      <c r="AL19" s="16" t="n">
        <v>0.0252066078419065</v>
      </c>
      <c r="AM19" s="16" t="n">
        <v>0.136753714646107</v>
      </c>
      <c r="AN19" s="16" t="n">
        <v>0.0296800075954709</v>
      </c>
      <c r="AO19" s="16" t="n">
        <v>0.106615173534029</v>
      </c>
      <c r="AP19" s="16" t="n">
        <v>0.214646178725802</v>
      </c>
      <c r="AQ19" s="16"/>
      <c r="AR19" s="16" t="n">
        <v>0.0767464870596011</v>
      </c>
      <c r="AS19" s="16" t="n">
        <v>0.0585353311395514</v>
      </c>
      <c r="AT19" s="16" t="n">
        <v>0.0863330514203478</v>
      </c>
      <c r="AU19" s="16" t="n">
        <v>0</v>
      </c>
      <c r="AV19" s="16" t="n">
        <v>0.0251536499062182</v>
      </c>
      <c r="AW19" s="16" t="n">
        <v>0.109829985405985</v>
      </c>
      <c r="AX19" s="16" t="n">
        <v>0.00740560930221204</v>
      </c>
      <c r="AY19" s="16" t="n">
        <v>0.0170935710151781</v>
      </c>
      <c r="AZ19" s="16" t="n">
        <v>0.182331179278237</v>
      </c>
      <c r="BA19" s="16" t="n">
        <v>0.115489392628754</v>
      </c>
      <c r="BB19" s="16" t="n">
        <v>0.015408609014826</v>
      </c>
      <c r="BC19" s="16" t="n">
        <v>0.12327085743717</v>
      </c>
    </row>
    <row r="20">
      <c r="B20" s="17" t="s">
        <v>170</v>
      </c>
      <c r="C20" s="16" t="n">
        <v>0.07856549323892</v>
      </c>
      <c r="D20" s="16" t="n">
        <v>0.0390505549017171</v>
      </c>
      <c r="E20" s="16" t="n">
        <v>0.228044216913841</v>
      </c>
      <c r="F20" s="16" t="n">
        <v>0.0520559375839161</v>
      </c>
      <c r="G20" s="16"/>
      <c r="H20" s="16" t="n">
        <v>0.137595668177692</v>
      </c>
      <c r="I20" s="16" t="n">
        <v>0.0775737626770014</v>
      </c>
      <c r="J20" s="16"/>
      <c r="K20" s="16" t="n">
        <v>0.126864713594384</v>
      </c>
      <c r="L20" s="16"/>
      <c r="M20" s="16" t="n">
        <v>0.0609097171062717</v>
      </c>
      <c r="N20" s="16" t="n">
        <v>0.220422443441951</v>
      </c>
      <c r="O20" s="16" t="n">
        <v>0.218413446757628</v>
      </c>
      <c r="P20" s="16" t="n">
        <v>0.244262391357746</v>
      </c>
      <c r="Q20" s="16"/>
      <c r="R20" s="16" t="n">
        <v>0.627220774479501</v>
      </c>
      <c r="S20" s="16" t="n">
        <v>0.140036524184206</v>
      </c>
      <c r="T20" s="16" t="n">
        <v>0.120539379735993</v>
      </c>
      <c r="U20" s="16" t="n">
        <v>0.113350542713382</v>
      </c>
      <c r="V20" s="16" t="n">
        <v>0.0111847631577661</v>
      </c>
      <c r="W20" s="16"/>
      <c r="X20" s="16" t="n">
        <v>0.10152627534218</v>
      </c>
      <c r="Y20" s="16" t="n">
        <v>0.00785918401592472</v>
      </c>
      <c r="Z20" s="16" t="n">
        <v>0.0222375366609092</v>
      </c>
      <c r="AA20" s="16" t="n">
        <v>0.305681489702813</v>
      </c>
      <c r="AB20" s="16" t="n">
        <v>0.125436956460737</v>
      </c>
      <c r="AC20" s="16" t="n">
        <v>0.227521698948343</v>
      </c>
      <c r="AD20" s="16" t="n">
        <v>0.0671713925395623</v>
      </c>
      <c r="AE20" s="16"/>
      <c r="AF20" s="16" t="n">
        <v>0.150181267962162</v>
      </c>
      <c r="AG20" s="16" t="n">
        <v>0.0696384034677685</v>
      </c>
      <c r="AH20" s="16" t="n">
        <v>0.197651831368585</v>
      </c>
      <c r="AI20" s="16" t="n">
        <v>0.0642754582497461</v>
      </c>
      <c r="AJ20" s="16" t="n">
        <v>0.0330529489067474</v>
      </c>
      <c r="AK20" s="16" t="n">
        <v>0.00928529924666253</v>
      </c>
      <c r="AL20" s="16" t="n">
        <v>0.159174822698192</v>
      </c>
      <c r="AM20" s="16" t="n">
        <v>0.0941211943618539</v>
      </c>
      <c r="AN20" s="16" t="n">
        <v>0.0397246831336016</v>
      </c>
      <c r="AO20" s="16" t="n">
        <v>0.280169524287713</v>
      </c>
      <c r="AP20" s="16" t="n">
        <v>0.0375250387388321</v>
      </c>
      <c r="AQ20" s="16"/>
      <c r="AR20" s="16" t="n">
        <v>0.0157928799014749</v>
      </c>
      <c r="AS20" s="16" t="n">
        <v>0.0579491851011245</v>
      </c>
      <c r="AT20" s="16" t="n">
        <v>0.222648595358118</v>
      </c>
      <c r="AU20" s="16" t="n">
        <v>0.0191334137734788</v>
      </c>
      <c r="AV20" s="16" t="n">
        <v>0.00622679875294994</v>
      </c>
      <c r="AW20" s="16" t="n">
        <v>0.0189337988515845</v>
      </c>
      <c r="AX20" s="16" t="n">
        <v>0.155924707841946</v>
      </c>
      <c r="AY20" s="16" t="n">
        <v>0.00348970966580717</v>
      </c>
      <c r="AZ20" s="16" t="n">
        <v>0.182331179278237</v>
      </c>
      <c r="BA20" s="16" t="n">
        <v>0.12035948201253</v>
      </c>
      <c r="BB20" s="16" t="n">
        <v>0.0143005883840188</v>
      </c>
      <c r="BC20" s="16" t="n">
        <v>0.00034603436823363</v>
      </c>
    </row>
    <row r="21">
      <c r="B21" s="17" t="s">
        <v>171</v>
      </c>
      <c r="C21" s="16" t="n">
        <v>0.06000704783545</v>
      </c>
      <c r="D21" s="16" t="n">
        <v>0.0618604534313663</v>
      </c>
      <c r="E21" s="16" t="n">
        <v>0.081148613124884</v>
      </c>
      <c r="F21" s="16" t="n">
        <v>0.0553291738919372</v>
      </c>
      <c r="G21" s="16"/>
      <c r="H21" s="16" t="n">
        <v>0.0252279631613058</v>
      </c>
      <c r="I21" s="16" t="n">
        <v>0.059982602757215</v>
      </c>
      <c r="J21" s="16"/>
      <c r="K21" s="16" t="n">
        <v>0.0285660221416831</v>
      </c>
      <c r="L21" s="16"/>
      <c r="M21" s="16" t="n">
        <v>0.0594882186456081</v>
      </c>
      <c r="N21" s="16" t="n">
        <v>0.0422485782376814</v>
      </c>
      <c r="O21" s="16" t="n">
        <v>0.114612517618597</v>
      </c>
      <c r="P21" s="16" t="n">
        <v>0.171718735736879</v>
      </c>
      <c r="Q21" s="16"/>
      <c r="R21" s="16" t="n">
        <v>0</v>
      </c>
      <c r="S21" s="16" t="n">
        <v>0.0907127918973079</v>
      </c>
      <c r="T21" s="16" t="n">
        <v>0.0140925422185494</v>
      </c>
      <c r="U21" s="16" t="n">
        <v>0.125607074498068</v>
      </c>
      <c r="V21" s="16" t="n">
        <v>0.0529170089510671</v>
      </c>
      <c r="W21" s="16"/>
      <c r="X21" s="16" t="n">
        <v>0.0386233676626826</v>
      </c>
      <c r="Y21" s="16" t="n">
        <v>0.0586052210576432</v>
      </c>
      <c r="Z21" s="16" t="n">
        <v>0.145398311682485</v>
      </c>
      <c r="AA21" s="16" t="n">
        <v>0.128876085371207</v>
      </c>
      <c r="AB21" s="16" t="n">
        <v>0.183862031168134</v>
      </c>
      <c r="AC21" s="16" t="n">
        <v>0.0423643852892637</v>
      </c>
      <c r="AD21" s="16" t="n">
        <v>0.0365457302602433</v>
      </c>
      <c r="AE21" s="16"/>
      <c r="AF21" s="16" t="n">
        <v>0.147252273764063</v>
      </c>
      <c r="AG21" s="16" t="n">
        <v>0.0412920887683956</v>
      </c>
      <c r="AH21" s="16" t="n">
        <v>0.0108054828870064</v>
      </c>
      <c r="AI21" s="16" t="n">
        <v>0.183347728363575</v>
      </c>
      <c r="AJ21" s="16" t="n">
        <v>0.145913531269281</v>
      </c>
      <c r="AK21" s="16" t="n">
        <v>0.0439543248247615</v>
      </c>
      <c r="AL21" s="16" t="n">
        <v>0</v>
      </c>
      <c r="AM21" s="16" t="n">
        <v>0.00223876859143145</v>
      </c>
      <c r="AN21" s="16" t="n">
        <v>0.0242534454574587</v>
      </c>
      <c r="AO21" s="16" t="n">
        <v>0.117146724616556</v>
      </c>
      <c r="AP21" s="16" t="n">
        <v>0</v>
      </c>
      <c r="AQ21" s="16"/>
      <c r="AR21" s="16" t="n">
        <v>0.00291098318958258</v>
      </c>
      <c r="AS21" s="16" t="n">
        <v>0.0558261492017107</v>
      </c>
      <c r="AT21" s="16" t="n">
        <v>0.00622304956961783</v>
      </c>
      <c r="AU21" s="16" t="n">
        <v>0</v>
      </c>
      <c r="AV21" s="16" t="n">
        <v>0.00182353604540505</v>
      </c>
      <c r="AW21" s="16" t="n">
        <v>0.0942005029692646</v>
      </c>
      <c r="AX21" s="16" t="n">
        <v>0.45594848715586</v>
      </c>
      <c r="AY21" s="16" t="n">
        <v>0.00169320139510504</v>
      </c>
      <c r="AZ21" s="16" t="n">
        <v>0.0858474527232971</v>
      </c>
      <c r="BA21" s="16" t="n">
        <v>0.12035948201253</v>
      </c>
      <c r="BB21" s="16" t="n">
        <v>0.102071641718708</v>
      </c>
      <c r="BC21" s="16" t="n">
        <v>0.0136274080449222</v>
      </c>
    </row>
    <row r="22">
      <c r="B22" s="17" t="s">
        <v>172</v>
      </c>
      <c r="C22" s="16" t="n">
        <v>0.0585552557055209</v>
      </c>
      <c r="D22" s="16" t="n">
        <v>0.00701940978795403</v>
      </c>
      <c r="E22" s="16" t="n">
        <v>0.094087374511444</v>
      </c>
      <c r="F22" s="16" t="n">
        <v>0.0575114809626175</v>
      </c>
      <c r="G22" s="16"/>
      <c r="H22" s="16" t="n">
        <v>0.00661594232386197</v>
      </c>
      <c r="I22" s="16" t="n">
        <v>0.0636822034006552</v>
      </c>
      <c r="J22" s="16"/>
      <c r="K22" s="16" t="n">
        <v>0.0784626930096316</v>
      </c>
      <c r="L22" s="16"/>
      <c r="M22" s="16" t="n">
        <v>0.0568716456807731</v>
      </c>
      <c r="N22" s="16" t="n">
        <v>0.0692034668971806</v>
      </c>
      <c r="O22" s="16" t="n">
        <v>0.076469250496165</v>
      </c>
      <c r="P22" s="16" t="n">
        <v>0.102750901021166</v>
      </c>
      <c r="Q22" s="16"/>
      <c r="R22" s="16" t="n">
        <v>0</v>
      </c>
      <c r="S22" s="16" t="n">
        <v>0.0924914977307449</v>
      </c>
      <c r="T22" s="16" t="n">
        <v>0.122340874902284</v>
      </c>
      <c r="U22" s="16" t="n">
        <v>0.0221400626267409</v>
      </c>
      <c r="V22" s="16" t="n">
        <v>0.0432735407235584</v>
      </c>
      <c r="W22" s="16"/>
      <c r="X22" s="16" t="n">
        <v>0.0787510441590214</v>
      </c>
      <c r="Y22" s="16" t="n">
        <v>0.0375791517880922</v>
      </c>
      <c r="Z22" s="16" t="n">
        <v>0.0151586943457223</v>
      </c>
      <c r="AA22" s="16" t="n">
        <v>0.0185439173777892</v>
      </c>
      <c r="AB22" s="16" t="n">
        <v>0.0206897247631814</v>
      </c>
      <c r="AC22" s="16" t="n">
        <v>0.0141845836117577</v>
      </c>
      <c r="AD22" s="16" t="n">
        <v>0.0378922765968544</v>
      </c>
      <c r="AE22" s="16"/>
      <c r="AF22" s="16" t="n">
        <v>0.449903243653758</v>
      </c>
      <c r="AG22" s="16" t="n">
        <v>0</v>
      </c>
      <c r="AH22" s="16" t="n">
        <v>0.0536498475708518</v>
      </c>
      <c r="AI22" s="16" t="n">
        <v>0.0127111443327254</v>
      </c>
      <c r="AJ22" s="16" t="n">
        <v>0.00969291021726771</v>
      </c>
      <c r="AK22" s="16" t="n">
        <v>0.0979467996771798</v>
      </c>
      <c r="AL22" s="16" t="n">
        <v>0.0215100648236549</v>
      </c>
      <c r="AM22" s="16" t="n">
        <v>0.00173746082088728</v>
      </c>
      <c r="AN22" s="16" t="n">
        <v>0</v>
      </c>
      <c r="AO22" s="16" t="n">
        <v>0.0506684921621036</v>
      </c>
      <c r="AP22" s="16" t="n">
        <v>0.0723541703342382</v>
      </c>
      <c r="AQ22" s="16"/>
      <c r="AR22" s="16" t="n">
        <v>0.0653200819425001</v>
      </c>
      <c r="AS22" s="16" t="n">
        <v>0.0034776268683342</v>
      </c>
      <c r="AT22" s="16" t="n">
        <v>0.0106700103454761</v>
      </c>
      <c r="AU22" s="16" t="n">
        <v>0.00607567182662554</v>
      </c>
      <c r="AV22" s="16" t="n">
        <v>0.195031500981143</v>
      </c>
      <c r="AW22" s="16" t="n">
        <v>0.0536907320445393</v>
      </c>
      <c r="AX22" s="16" t="n">
        <v>0.151982829051953</v>
      </c>
      <c r="AY22" s="16" t="n">
        <v>0.136242226323455</v>
      </c>
      <c r="AZ22" s="16" t="n">
        <v>0.184017584455202</v>
      </c>
      <c r="BA22" s="16" t="n">
        <v>0.000361065580617675</v>
      </c>
      <c r="BB22" s="16" t="n">
        <v>0.189565689895696</v>
      </c>
      <c r="BC22" s="16" t="n">
        <v>0.0161340986579398</v>
      </c>
    </row>
    <row r="23">
      <c r="B23" s="17" t="s">
        <v>173</v>
      </c>
      <c r="C23" s="16" t="n">
        <v>0.0576102961143957</v>
      </c>
      <c r="D23" s="16" t="n">
        <v>0.153393529467511</v>
      </c>
      <c r="E23" s="16" t="n">
        <v>0.0405625797094279</v>
      </c>
      <c r="F23" s="16" t="n">
        <v>0.0492460134666229</v>
      </c>
      <c r="G23" s="16"/>
      <c r="H23" s="16" t="n">
        <v>0.0179529485079139</v>
      </c>
      <c r="I23" s="16" t="n">
        <v>0.0499817016900417</v>
      </c>
      <c r="J23" s="16"/>
      <c r="K23" s="16" t="n">
        <v>0.0605576040785159</v>
      </c>
      <c r="L23" s="16"/>
      <c r="M23" s="16" t="n">
        <v>0.0492480223567522</v>
      </c>
      <c r="N23" s="16" t="n">
        <v>0.116928047535986</v>
      </c>
      <c r="O23" s="16" t="n">
        <v>0.145222400343725</v>
      </c>
      <c r="P23" s="16" t="n">
        <v>0.151652419107763</v>
      </c>
      <c r="Q23" s="16"/>
      <c r="R23" s="16" t="n">
        <v>0</v>
      </c>
      <c r="S23" s="16" t="n">
        <v>0.178656250658612</v>
      </c>
      <c r="T23" s="16" t="n">
        <v>0.128693485065903</v>
      </c>
      <c r="U23" s="16" t="n">
        <v>0.0452921739517807</v>
      </c>
      <c r="V23" s="16" t="n">
        <v>0.0133493375278945</v>
      </c>
      <c r="W23" s="16"/>
      <c r="X23" s="16" t="n">
        <v>0.0512989138130639</v>
      </c>
      <c r="Y23" s="16" t="n">
        <v>0.0173070545260728</v>
      </c>
      <c r="Z23" s="16" t="n">
        <v>0.14369131813683</v>
      </c>
      <c r="AA23" s="16" t="n">
        <v>0.0218306621661928</v>
      </c>
      <c r="AB23" s="16" t="n">
        <v>0.0610791012472959</v>
      </c>
      <c r="AC23" s="16" t="n">
        <v>0.0702681434518652</v>
      </c>
      <c r="AD23" s="16" t="n">
        <v>0.136560125188516</v>
      </c>
      <c r="AE23" s="16"/>
      <c r="AF23" s="16" t="n">
        <v>0.0054511108760617</v>
      </c>
      <c r="AG23" s="16" t="n">
        <v>0.842957340731812</v>
      </c>
      <c r="AH23" s="16" t="n">
        <v>0.0238512354356006</v>
      </c>
      <c r="AI23" s="16" t="n">
        <v>0.0194067451187002</v>
      </c>
      <c r="AJ23" s="16" t="n">
        <v>0.105291676566648</v>
      </c>
      <c r="AK23" s="16" t="n">
        <v>0.0195121148908853</v>
      </c>
      <c r="AL23" s="16" t="n">
        <v>0.0213470273116097</v>
      </c>
      <c r="AM23" s="16" t="n">
        <v>0.122681563497654</v>
      </c>
      <c r="AN23" s="16" t="n">
        <v>0.0373173468359749</v>
      </c>
      <c r="AO23" s="16" t="n">
        <v>0.0228683673837913</v>
      </c>
      <c r="AP23" s="16" t="n">
        <v>0</v>
      </c>
      <c r="AQ23" s="16"/>
      <c r="AR23" s="16" t="n">
        <v>0.00291098318958258</v>
      </c>
      <c r="AS23" s="16" t="n">
        <v>0.00270918193784069</v>
      </c>
      <c r="AT23" s="16" t="n">
        <v>0.0792242254785652</v>
      </c>
      <c r="AU23" s="16" t="n">
        <v>0.00303783591331277</v>
      </c>
      <c r="AV23" s="16" t="n">
        <v>0.00182353604540505</v>
      </c>
      <c r="AW23" s="16" t="n">
        <v>0.0568614443848689</v>
      </c>
      <c r="AX23" s="16" t="n">
        <v>0.170334953964867</v>
      </c>
      <c r="AY23" s="16" t="n">
        <v>0.135395625625902</v>
      </c>
      <c r="AZ23" s="16" t="n">
        <v>0.257812440072742</v>
      </c>
      <c r="BA23" s="16" t="n">
        <v>0.0052311549643935</v>
      </c>
      <c r="BB23" s="16" t="n">
        <v>0.116993843805298</v>
      </c>
      <c r="BC23" s="16" t="n">
        <v>0.0132813736766886</v>
      </c>
    </row>
    <row r="24">
      <c r="B24" s="17" t="s">
        <v>174</v>
      </c>
      <c r="C24" s="16" t="n">
        <v>0.0493581171520234</v>
      </c>
      <c r="D24" s="16" t="n">
        <v>0.130393381111807</v>
      </c>
      <c r="E24" s="16" t="n">
        <v>0.131311575990072</v>
      </c>
      <c r="F24" s="16" t="n">
        <v>0.0220111569570979</v>
      </c>
      <c r="G24" s="16"/>
      <c r="H24" s="16" t="n">
        <v>0.0560044587503666</v>
      </c>
      <c r="I24" s="16" t="n">
        <v>0.0301363382566185</v>
      </c>
      <c r="J24" s="16"/>
      <c r="K24" s="16" t="n">
        <v>0.0553648910963272</v>
      </c>
      <c r="L24" s="16"/>
      <c r="M24" s="16" t="n">
        <v>0.0430122205312076</v>
      </c>
      <c r="N24" s="16" t="n">
        <v>0.0940638453819278</v>
      </c>
      <c r="O24" s="16" t="n">
        <v>0.115821186815197</v>
      </c>
      <c r="P24" s="16" t="n">
        <v>0.127373876322753</v>
      </c>
      <c r="Q24" s="16"/>
      <c r="R24" s="16" t="n">
        <v>0</v>
      </c>
      <c r="S24" s="16" t="n">
        <v>0.00208494267162286</v>
      </c>
      <c r="T24" s="16" t="n">
        <v>0.0729217074570597</v>
      </c>
      <c r="U24" s="16" t="n">
        <v>0.156821262221824</v>
      </c>
      <c r="V24" s="16" t="n">
        <v>0.0152504097093928</v>
      </c>
      <c r="W24" s="16"/>
      <c r="X24" s="16" t="n">
        <v>0.0601924494420676</v>
      </c>
      <c r="Y24" s="16" t="n">
        <v>0.00430669736131568</v>
      </c>
      <c r="Z24" s="16" t="n">
        <v>0.00296980250422537</v>
      </c>
      <c r="AA24" s="16" t="n">
        <v>0.0470011833766586</v>
      </c>
      <c r="AB24" s="16" t="n">
        <v>0.229659983524072</v>
      </c>
      <c r="AC24" s="16" t="n">
        <v>0.262204208662368</v>
      </c>
      <c r="AD24" s="16" t="n">
        <v>0.0474615826056253</v>
      </c>
      <c r="AE24" s="16"/>
      <c r="AF24" s="16" t="n">
        <v>0.00463000774459623</v>
      </c>
      <c r="AG24" s="16" t="n">
        <v>0.0254294364988685</v>
      </c>
      <c r="AH24" s="16" t="n">
        <v>0.163261051937877</v>
      </c>
      <c r="AI24" s="16" t="n">
        <v>0.119116813974414</v>
      </c>
      <c r="AJ24" s="16" t="n">
        <v>0.0176189181918377</v>
      </c>
      <c r="AK24" s="16" t="n">
        <v>0.000218065522239523</v>
      </c>
      <c r="AL24" s="16" t="n">
        <v>0.276954124087142</v>
      </c>
      <c r="AM24" s="16" t="n">
        <v>0.0880718338383865</v>
      </c>
      <c r="AN24" s="16" t="n">
        <v>0.00596735933795321</v>
      </c>
      <c r="AO24" s="16" t="n">
        <v>0.000595814955050475</v>
      </c>
      <c r="AP24" s="16" t="n">
        <v>0</v>
      </c>
      <c r="AQ24" s="16"/>
      <c r="AR24" s="16" t="n">
        <v>0.00771173261403486</v>
      </c>
      <c r="AS24" s="16" t="n">
        <v>0.0101634593949399</v>
      </c>
      <c r="AT24" s="16" t="n">
        <v>0.0715838063791188</v>
      </c>
      <c r="AU24" s="16" t="n">
        <v>0.0160955778601661</v>
      </c>
      <c r="AV24" s="16" t="n">
        <v>0.00622679875294994</v>
      </c>
      <c r="AW24" s="16" t="n">
        <v>0.0922648335084238</v>
      </c>
      <c r="AX24" s="16" t="n">
        <v>0.0034637305122189</v>
      </c>
      <c r="AY24" s="16" t="n">
        <v>0.155132305609335</v>
      </c>
      <c r="AZ24" s="16" t="n">
        <v>0.0128628428143091</v>
      </c>
      <c r="BA24" s="16" t="n">
        <v>0.000361065580617675</v>
      </c>
      <c r="BB24" s="16" t="n">
        <v>0.0151992072442917</v>
      </c>
      <c r="BC24" s="16" t="n">
        <v>0.115694933722984</v>
      </c>
    </row>
    <row r="25">
      <c r="B25" s="17" t="s">
        <v>175</v>
      </c>
      <c r="C25" s="16" t="n">
        <v>0.0329076822836256</v>
      </c>
      <c r="D25" s="16" t="n">
        <v>0.0859187956134674</v>
      </c>
      <c r="E25" s="16" t="n">
        <v>0.0697169117915903</v>
      </c>
      <c r="F25" s="16" t="n">
        <v>0.0185520583913887</v>
      </c>
      <c r="G25" s="16"/>
      <c r="H25" s="16" t="n">
        <v>0.0823624019350521</v>
      </c>
      <c r="I25" s="16" t="n">
        <v>0.0306556434975371</v>
      </c>
      <c r="J25" s="16"/>
      <c r="K25" s="16" t="n">
        <v>0.056470433865488</v>
      </c>
      <c r="L25" s="16"/>
      <c r="M25" s="16" t="n">
        <v>0.016837878423948</v>
      </c>
      <c r="N25" s="16" t="n">
        <v>0.172995176444972</v>
      </c>
      <c r="O25" s="16" t="n">
        <v>0.131381264567461</v>
      </c>
      <c r="P25" s="16" t="n">
        <v>0.155059021965771</v>
      </c>
      <c r="Q25" s="16"/>
      <c r="R25" s="16" t="n">
        <v>0.004293636084121</v>
      </c>
      <c r="S25" s="16" t="n">
        <v>0.0218930968730144</v>
      </c>
      <c r="T25" s="16" t="n">
        <v>0.105531662025017</v>
      </c>
      <c r="U25" s="16" t="n">
        <v>0.0300516676670319</v>
      </c>
      <c r="V25" s="16" t="n">
        <v>0.0122341534207274</v>
      </c>
      <c r="W25" s="16"/>
      <c r="X25" s="16" t="n">
        <v>0.0387949188933814</v>
      </c>
      <c r="Y25" s="16" t="n">
        <v>0.00665212415624362</v>
      </c>
      <c r="Z25" s="16" t="n">
        <v>0.026072825763349</v>
      </c>
      <c r="AA25" s="16" t="n">
        <v>0.062163883368568</v>
      </c>
      <c r="AB25" s="16" t="n">
        <v>0.0737036041422794</v>
      </c>
      <c r="AC25" s="16" t="n">
        <v>0.124953201825946</v>
      </c>
      <c r="AD25" s="16" t="n">
        <v>0.120523493506408</v>
      </c>
      <c r="AE25" s="16"/>
      <c r="AF25" s="16" t="n">
        <v>0.307075636155492</v>
      </c>
      <c r="AG25" s="16" t="n">
        <v>0.000971572868043514</v>
      </c>
      <c r="AH25" s="16" t="n">
        <v>0.0385463470752202</v>
      </c>
      <c r="AI25" s="16" t="n">
        <v>0.0626605056511801</v>
      </c>
      <c r="AJ25" s="16" t="n">
        <v>0.0150049720363316</v>
      </c>
      <c r="AK25" s="16" t="n">
        <v>0.00220382274641312</v>
      </c>
      <c r="AL25" s="16" t="n">
        <v>0.0289950202751022</v>
      </c>
      <c r="AM25" s="16" t="n">
        <v>0.00421472343543311</v>
      </c>
      <c r="AN25" s="16" t="n">
        <v>0.166468640213913</v>
      </c>
      <c r="AO25" s="16" t="n">
        <v>0.0277722668929245</v>
      </c>
      <c r="AP25" s="16" t="n">
        <v>0</v>
      </c>
      <c r="AQ25" s="16"/>
      <c r="AR25" s="16" t="n">
        <v>0.0135336989932</v>
      </c>
      <c r="AS25" s="16" t="n">
        <v>0.00651564420784827</v>
      </c>
      <c r="AT25" s="16" t="n">
        <v>0.0382020954972322</v>
      </c>
      <c r="AU25" s="16" t="n">
        <v>0.00303783591331277</v>
      </c>
      <c r="AV25" s="16" t="n">
        <v>0.00182353604540505</v>
      </c>
      <c r="AW25" s="16" t="n">
        <v>0.0596203027349852</v>
      </c>
      <c r="AX25" s="16" t="n">
        <v>0.0034637305122189</v>
      </c>
      <c r="AY25" s="16" t="n">
        <v>0.0183634720615069</v>
      </c>
      <c r="AZ25" s="16" t="n">
        <v>0.00222656898266597</v>
      </c>
      <c r="BA25" s="16" t="n">
        <v>0.00559222054501118</v>
      </c>
      <c r="BB25" s="16" t="n">
        <v>0.011739938577535</v>
      </c>
      <c r="BC25" s="16" t="n">
        <v>0.136898265482092</v>
      </c>
    </row>
    <row r="26">
      <c r="B26" s="17" t="s">
        <v>176</v>
      </c>
      <c r="C26" s="16" t="n">
        <v>0.0305868092081124</v>
      </c>
      <c r="D26" s="16" t="n">
        <v>0.00823106138013543</v>
      </c>
      <c r="E26" s="16" t="n">
        <v>0.160960441444579</v>
      </c>
      <c r="F26" s="16" t="n">
        <v>0.00595479775707786</v>
      </c>
      <c r="G26" s="16"/>
      <c r="H26" s="16" t="n">
        <v>0.0171683581305529</v>
      </c>
      <c r="I26" s="16" t="n">
        <v>0.024307875652665</v>
      </c>
      <c r="J26" s="16"/>
      <c r="K26" s="16" t="n">
        <v>0.0115158829535608</v>
      </c>
      <c r="L26" s="16"/>
      <c r="M26" s="16" t="n">
        <v>0.0258426880410989</v>
      </c>
      <c r="N26" s="16" t="n">
        <v>0.06012197226301</v>
      </c>
      <c r="O26" s="16" t="n">
        <v>0.0895430294457081</v>
      </c>
      <c r="P26" s="16" t="n">
        <v>0.105610926880103</v>
      </c>
      <c r="Q26" s="16"/>
      <c r="R26" s="16" t="n">
        <v>0.004293636084121</v>
      </c>
      <c r="S26" s="16" t="n">
        <v>0.0108538648283183</v>
      </c>
      <c r="T26" s="16" t="n">
        <v>0.0393484863288453</v>
      </c>
      <c r="U26" s="16" t="n">
        <v>0.00825943594541439</v>
      </c>
      <c r="V26" s="16" t="n">
        <v>0.040213143557558</v>
      </c>
      <c r="W26" s="16"/>
      <c r="X26" s="16" t="n">
        <v>0.0531077764682836</v>
      </c>
      <c r="Y26" s="16" t="n">
        <v>0.00533990083618386</v>
      </c>
      <c r="Z26" s="16" t="n">
        <v>0.0214977177412254</v>
      </c>
      <c r="AA26" s="16" t="n">
        <v>0.0274388428700625</v>
      </c>
      <c r="AB26" s="16" t="n">
        <v>0.0111092414492967</v>
      </c>
      <c r="AC26" s="16" t="n">
        <v>0.00956548431019584</v>
      </c>
      <c r="AD26" s="16" t="n">
        <v>0.0251920920146589</v>
      </c>
      <c r="AE26" s="16"/>
      <c r="AF26" s="16" t="n">
        <v>0.00326716432964817</v>
      </c>
      <c r="AG26" s="16" t="n">
        <v>0</v>
      </c>
      <c r="AH26" s="16" t="n">
        <v>0.00702804086827759</v>
      </c>
      <c r="AI26" s="16" t="n">
        <v>0.0112478888443756</v>
      </c>
      <c r="AJ26" s="16" t="n">
        <v>0.0157583084240127</v>
      </c>
      <c r="AK26" s="16" t="n">
        <v>0.0370871586677058</v>
      </c>
      <c r="AL26" s="16" t="n">
        <v>0.0236982214573574</v>
      </c>
      <c r="AM26" s="16" t="n">
        <v>0.0158411725872698</v>
      </c>
      <c r="AN26" s="16" t="n">
        <v>0.178554260419569</v>
      </c>
      <c r="AO26" s="16" t="n">
        <v>0.0228683673837913</v>
      </c>
      <c r="AP26" s="16" t="n">
        <v>0</v>
      </c>
      <c r="AQ26" s="16"/>
      <c r="AR26" s="16" t="n">
        <v>0.00916722420882615</v>
      </c>
      <c r="AS26" s="16" t="n">
        <v>0.00226957240902056</v>
      </c>
      <c r="AT26" s="16" t="n">
        <v>0.0586770911160216</v>
      </c>
      <c r="AU26" s="16" t="n">
        <v>0</v>
      </c>
      <c r="AV26" s="16" t="n">
        <v>0.00182353604540505</v>
      </c>
      <c r="AW26" s="16" t="n">
        <v>0.0496642246062528</v>
      </c>
      <c r="AX26" s="16" t="n">
        <v>0.000478148277774245</v>
      </c>
      <c r="AY26" s="16" t="n">
        <v>0</v>
      </c>
      <c r="AZ26" s="16" t="n">
        <v>0.0861175346261476</v>
      </c>
      <c r="BA26" s="16" t="n">
        <v>0.000361065580617675</v>
      </c>
      <c r="BB26" s="16" t="n">
        <v>0.0226488616819646</v>
      </c>
      <c r="BC26" s="16" t="n">
        <v>0.0186407892709574</v>
      </c>
    </row>
    <row r="27">
      <c r="B27" s="17" t="s">
        <v>111</v>
      </c>
      <c r="C27" s="22" t="n">
        <v>0.0892051359165065</v>
      </c>
      <c r="D27" s="22" t="n">
        <v>0.066749961470319</v>
      </c>
      <c r="E27" s="22" t="n">
        <v>0.0109356393387989</v>
      </c>
      <c r="F27" s="22" t="n">
        <v>0.108468829772518</v>
      </c>
      <c r="G27" s="22"/>
      <c r="H27" s="22" t="n">
        <v>0</v>
      </c>
      <c r="I27" s="22" t="n">
        <v>0.0856985386614059</v>
      </c>
      <c r="J27" s="22"/>
      <c r="K27" s="22" t="n">
        <v>0.0669089402155982</v>
      </c>
      <c r="L27" s="22"/>
      <c r="M27" s="22" t="n">
        <v>0.0958679437194604</v>
      </c>
      <c r="N27" s="22" t="n">
        <v>0.0412988665031683</v>
      </c>
      <c r="O27" s="22" t="n">
        <v>0.0222926558304573</v>
      </c>
      <c r="P27" s="22" t="n">
        <v>0.00752319338466078</v>
      </c>
      <c r="Q27" s="22"/>
      <c r="R27" s="22" t="n">
        <v>0</v>
      </c>
      <c r="S27" s="22" t="n">
        <v>0.0700690821125192</v>
      </c>
      <c r="T27" s="22" t="n">
        <v>0.0168299174266813</v>
      </c>
      <c r="U27" s="22" t="n">
        <v>0.0959591583395638</v>
      </c>
      <c r="V27" s="22" t="n">
        <v>0.122095695555613</v>
      </c>
      <c r="W27" s="22"/>
      <c r="X27" s="22" t="n">
        <v>0.137702827637955</v>
      </c>
      <c r="Y27" s="22" t="n">
        <v>0.0435772084920879</v>
      </c>
      <c r="Z27" s="22" t="n">
        <v>0.00285568864077082</v>
      </c>
      <c r="AA27" s="22" t="n">
        <v>0</v>
      </c>
      <c r="AB27" s="22" t="n">
        <v>0.0370322405145831</v>
      </c>
      <c r="AC27" s="22" t="n">
        <v>0</v>
      </c>
      <c r="AD27" s="22" t="n">
        <v>0.00150218125444614</v>
      </c>
      <c r="AE27" s="22"/>
      <c r="AF27" s="22" t="n">
        <v>0</v>
      </c>
      <c r="AG27" s="22" t="n">
        <v>0</v>
      </c>
      <c r="AH27" s="22" t="n">
        <v>0.120127362309551</v>
      </c>
      <c r="AI27" s="22" t="n">
        <v>0.0399531677764291</v>
      </c>
      <c r="AJ27" s="22" t="n">
        <v>0.0712281964322878</v>
      </c>
      <c r="AK27" s="22" t="n">
        <v>0.105091973337766</v>
      </c>
      <c r="AL27" s="22" t="n">
        <v>0</v>
      </c>
      <c r="AM27" s="22" t="n">
        <v>0.192610472902826</v>
      </c>
      <c r="AN27" s="22" t="n">
        <v>0.0826864453763664</v>
      </c>
      <c r="AO27" s="22" t="n">
        <v>0</v>
      </c>
      <c r="AP27" s="22" t="n">
        <v>0.26142277883092</v>
      </c>
      <c r="AQ27" s="22"/>
      <c r="AR27" s="22" t="n">
        <v>0.0732327368849058</v>
      </c>
      <c r="AS27" s="22" t="n">
        <v>0.093155342493742</v>
      </c>
      <c r="AT27" s="22" t="n">
        <v>0.157446007866793</v>
      </c>
      <c r="AU27" s="22" t="n">
        <v>0.133295270712366</v>
      </c>
      <c r="AV27" s="22" t="n">
        <v>0.193207964935738</v>
      </c>
      <c r="AW27" s="22" t="n">
        <v>0.0527228973141189</v>
      </c>
      <c r="AX27" s="22" t="n">
        <v>0</v>
      </c>
      <c r="AY27" s="22" t="n">
        <v>0.13454902492835</v>
      </c>
      <c r="AZ27" s="22" t="n">
        <v>0</v>
      </c>
      <c r="BA27" s="22" t="n">
        <v>0.00261557748219675</v>
      </c>
      <c r="BB27" s="22" t="n">
        <v>0.0880480584923914</v>
      </c>
      <c r="BC27" s="22" t="n">
        <v>0.109989483760481</v>
      </c>
    </row>
    <row r="28">
      <c r="B28" s="18"/>
    </row>
    <row r="29">
      <c r="B29" t="s">
        <v>81</v>
      </c>
    </row>
    <row r="30">
      <c r="B30" t="s">
        <v>82</v>
      </c>
    </row>
    <row r="32">
      <c r="B3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s>
  <sheetData>
    <row r="2" ht="40" customHeight="1">
      <c r="D2" s="15" t="s">
        <v>193</v>
      </c>
    </row>
    <row r="6" ht="50" customHeight="1">
      <c r="B6" s="19" t="s">
        <v>15</v>
      </c>
      <c r="C6" s="19" t="s">
        <v>178</v>
      </c>
      <c r="D6" s="19" t="s">
        <v>179</v>
      </c>
      <c r="E6" s="19" t="s">
        <v>180</v>
      </c>
      <c r="F6" s="19" t="s">
        <v>181</v>
      </c>
      <c r="G6" s="19" t="s">
        <v>182</v>
      </c>
      <c r="H6" s="19" t="s">
        <v>183</v>
      </c>
      <c r="I6" s="19" t="s">
        <v>184</v>
      </c>
      <c r="J6" s="19" t="s">
        <v>185</v>
      </c>
      <c r="K6" s="19" t="s">
        <v>186</v>
      </c>
      <c r="L6" s="19" t="s">
        <v>187</v>
      </c>
      <c r="M6" s="19" t="s">
        <v>188</v>
      </c>
      <c r="N6" s="19" t="s">
        <v>189</v>
      </c>
      <c r="O6" s="19" t="s">
        <v>190</v>
      </c>
    </row>
    <row r="7">
      <c r="B7" s="17" t="s">
        <v>191</v>
      </c>
      <c r="C7" s="16" t="n">
        <v>0.44186119027203</v>
      </c>
      <c r="D7" s="16" t="n">
        <v>0.474293813789706</v>
      </c>
      <c r="E7" s="16" t="n">
        <v>0.342836829601865</v>
      </c>
      <c r="F7" s="16" t="n">
        <v>0.503112162657241</v>
      </c>
      <c r="G7" s="16" t="n">
        <v>0.312673683045664</v>
      </c>
      <c r="H7" s="16" t="n">
        <v>0.456851602008348</v>
      </c>
      <c r="I7" s="16" t="n">
        <v>0.294793325864746</v>
      </c>
      <c r="J7" s="16" t="n">
        <v>0.220033815767114</v>
      </c>
      <c r="K7" s="16" t="n">
        <v>0.283802195649967</v>
      </c>
      <c r="L7" s="16" t="n">
        <v>0.260937772113362</v>
      </c>
      <c r="M7" s="16" t="n">
        <v>0.14415307975521</v>
      </c>
      <c r="N7" s="16" t="n">
        <v>0.113020246294721</v>
      </c>
      <c r="O7" s="16" t="n">
        <v>0.097942259029197</v>
      </c>
    </row>
    <row r="8">
      <c r="B8" s="17" t="s">
        <v>192</v>
      </c>
      <c r="C8" s="16" t="n">
        <v>0.467290780015458</v>
      </c>
      <c r="D8" s="16" t="n">
        <v>0.471324671355664</v>
      </c>
      <c r="E8" s="16" t="n">
        <v>0.569612265611368</v>
      </c>
      <c r="F8" s="16" t="n">
        <v>0.433102084938946</v>
      </c>
      <c r="G8" s="16" t="n">
        <v>0.644468128147428</v>
      </c>
      <c r="H8" s="16" t="n">
        <v>0.504271569897897</v>
      </c>
      <c r="I8" s="16" t="n">
        <v>0.63598388925196</v>
      </c>
      <c r="J8" s="16" t="n">
        <v>0.690150309940782</v>
      </c>
      <c r="K8" s="16" t="n">
        <v>0.653909617658554</v>
      </c>
      <c r="L8" s="16" t="n">
        <v>0.646764337422041</v>
      </c>
      <c r="M8" s="16" t="n">
        <v>0.797974986851255</v>
      </c>
      <c r="N8" s="16" t="n">
        <v>0.794574325889874</v>
      </c>
      <c r="O8" s="16" t="n">
        <v>0.790638455690691</v>
      </c>
    </row>
    <row r="9">
      <c r="B9" s="17" t="s">
        <v>101</v>
      </c>
      <c r="C9" s="16" t="n">
        <v>0.090848029712512</v>
      </c>
      <c r="D9" s="16" t="n">
        <v>0.0543815148546305</v>
      </c>
      <c r="E9" s="16" t="n">
        <v>0.0875509047867669</v>
      </c>
      <c r="F9" s="16" t="n">
        <v>0.0637857524038137</v>
      </c>
      <c r="G9" s="16" t="n">
        <v>0.0428581888069079</v>
      </c>
      <c r="H9" s="16" t="n">
        <v>0.038876828093755</v>
      </c>
      <c r="I9" s="16" t="n">
        <v>0.069222784883294</v>
      </c>
      <c r="J9" s="16" t="n">
        <v>0.0898158742921032</v>
      </c>
      <c r="K9" s="16" t="n">
        <v>0.0622881866914792</v>
      </c>
      <c r="L9" s="16" t="n">
        <v>0.0922978904645974</v>
      </c>
      <c r="M9" s="16" t="n">
        <v>0.0578719333935349</v>
      </c>
      <c r="N9" s="16" t="n">
        <v>0.0924054278154047</v>
      </c>
      <c r="O9" s="16" t="n">
        <v>0.111419285280112</v>
      </c>
    </row>
    <row r="10">
      <c r="B10" s="18"/>
      <c r="C10" s="18"/>
      <c r="D10" s="18"/>
      <c r="E10" s="18"/>
      <c r="F10" s="18"/>
      <c r="G10" s="18"/>
      <c r="H10" s="18"/>
      <c r="I10" s="18"/>
      <c r="J10" s="18"/>
      <c r="K10" s="18"/>
      <c r="L10" s="18"/>
      <c r="M10" s="18"/>
      <c r="N10" s="18"/>
      <c r="O10" s="18"/>
    </row>
    <row r="11">
      <c r="B11" t="s">
        <v>81</v>
      </c>
    </row>
    <row r="12">
      <c r="B12" t="s">
        <v>82</v>
      </c>
    </row>
    <row r="16">
      <c r="B16" s="9" t="str">
        <f>=HYPERLINK("#'Contents'!A1", "Return to Contents")</f>
      </c>
    </row>
  </sheetData>
  <mergeCells count="1">
    <mergeCell ref="D2:P2"/>
  </mergeCells>
  <pageMargins left="0.7" right="0.7" top="0.75" bottom="0.75" header="0.3" footer="0.3"/>
  <pageSetup paperSize="9" orientation="portrait"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0.44186119027203</v>
      </c>
      <c r="D9" s="16" t="n">
        <v>0.296905081552587</v>
      </c>
      <c r="E9" s="16" t="n">
        <v>0.506446389341175</v>
      </c>
      <c r="F9" s="16" t="n">
        <v>0.446361841712625</v>
      </c>
      <c r="G9" s="16"/>
      <c r="H9" s="16" t="n">
        <v>0.274775299388163</v>
      </c>
      <c r="I9" s="16" t="n">
        <v>0.489035809684437</v>
      </c>
      <c r="J9" s="16"/>
      <c r="K9" s="16" t="n">
        <v>0.395641833858737</v>
      </c>
      <c r="L9" s="16"/>
      <c r="M9" s="16" t="n">
        <v>0.421326352147701</v>
      </c>
      <c r="N9" s="16" t="n">
        <v>0.619983347118093</v>
      </c>
      <c r="O9" s="16" t="n">
        <v>0.565130976493423</v>
      </c>
      <c r="P9" s="16" t="n">
        <v>0.634586457289869</v>
      </c>
      <c r="Q9" s="16"/>
      <c r="R9" s="16" t="n">
        <v>0.0191976253492021</v>
      </c>
      <c r="S9" s="16" t="n">
        <v>0.559672006047479</v>
      </c>
      <c r="T9" s="16" t="n">
        <v>0.448547706385128</v>
      </c>
      <c r="U9" s="16" t="n">
        <v>0.447363260606891</v>
      </c>
      <c r="V9" s="16" t="n">
        <v>0.437132383405625</v>
      </c>
      <c r="W9" s="16"/>
      <c r="X9" s="16" t="n">
        <v>0.433369055462277</v>
      </c>
      <c r="Y9" s="16" t="n">
        <v>0.337725613704407</v>
      </c>
      <c r="Z9" s="16" t="n">
        <v>0.433440571907477</v>
      </c>
      <c r="AA9" s="16" t="n">
        <v>0.782949006888399</v>
      </c>
      <c r="AB9" s="16" t="n">
        <v>0.468546562830173</v>
      </c>
      <c r="AC9" s="16" t="n">
        <v>0.785749032450505</v>
      </c>
      <c r="AD9" s="16" t="n">
        <v>0.346308747435734</v>
      </c>
      <c r="AE9" s="16"/>
      <c r="AF9" s="16" t="n">
        <v>0.334684327044637</v>
      </c>
      <c r="AG9" s="16" t="n">
        <v>0.961886000020987</v>
      </c>
      <c r="AH9" s="16" t="n">
        <v>0.45278675293588</v>
      </c>
      <c r="AI9" s="16" t="n">
        <v>0.627079991132111</v>
      </c>
      <c r="AJ9" s="16" t="n">
        <v>0.310759802856202</v>
      </c>
      <c r="AK9" s="16" t="n">
        <v>0.414157331219845</v>
      </c>
      <c r="AL9" s="16" t="n">
        <v>0.52999189654608</v>
      </c>
      <c r="AM9" s="16" t="n">
        <v>0.473653544889349</v>
      </c>
      <c r="AN9" s="16" t="n">
        <v>0.881145625432262</v>
      </c>
      <c r="AO9" s="16" t="n">
        <v>0.34069329739082</v>
      </c>
      <c r="AP9" s="16" t="n">
        <v>0.252171217464634</v>
      </c>
      <c r="AQ9" s="16"/>
      <c r="AR9" s="16" t="n">
        <v>0.374847598697082</v>
      </c>
      <c r="AS9" s="16" t="n">
        <v>0.586384415807757</v>
      </c>
      <c r="AT9" s="16" t="n">
        <v>0.413823288886901</v>
      </c>
      <c r="AU9" s="16" t="n">
        <v>0.441609831550433</v>
      </c>
      <c r="AV9" s="16" t="n">
        <v>0.613584070128523</v>
      </c>
      <c r="AW9" s="16" t="n">
        <v>0.408772126007312</v>
      </c>
      <c r="AX9" s="16" t="n">
        <v>0.0648527254298252</v>
      </c>
      <c r="AY9" s="16" t="n">
        <v>0.454927787830584</v>
      </c>
      <c r="AZ9" s="16" t="n">
        <v>0.731821367998466</v>
      </c>
      <c r="BA9" s="16" t="n">
        <v>0.302105436425829</v>
      </c>
      <c r="BB9" s="16" t="n">
        <v>0.58641221656194</v>
      </c>
      <c r="BC9" s="16" t="n">
        <v>0.418906937021797</v>
      </c>
    </row>
    <row r="10">
      <c r="B10" s="17" t="s">
        <v>192</v>
      </c>
      <c r="C10" s="16" t="n">
        <v>0.467290780015458</v>
      </c>
      <c r="D10" s="16" t="n">
        <v>0.338392879236698</v>
      </c>
      <c r="E10" s="16" t="n">
        <v>0.357606937148469</v>
      </c>
      <c r="F10" s="16" t="n">
        <v>0.506441515069706</v>
      </c>
      <c r="G10" s="16"/>
      <c r="H10" s="16" t="n">
        <v>0.684587360201296</v>
      </c>
      <c r="I10" s="16" t="n">
        <v>0.451505528188958</v>
      </c>
      <c r="J10" s="16"/>
      <c r="K10" s="16" t="n">
        <v>0.479644535052563</v>
      </c>
      <c r="L10" s="16"/>
      <c r="M10" s="16" t="n">
        <v>0.484675377741942</v>
      </c>
      <c r="N10" s="16" t="n">
        <v>0.313460451204256</v>
      </c>
      <c r="O10" s="16" t="n">
        <v>0.370294155366968</v>
      </c>
      <c r="P10" s="16" t="n">
        <v>0.316282006503236</v>
      </c>
      <c r="Q10" s="16"/>
      <c r="R10" s="16" t="n">
        <v>0.980802374650798</v>
      </c>
      <c r="S10" s="16" t="n">
        <v>0.229865057390358</v>
      </c>
      <c r="T10" s="16" t="n">
        <v>0.501435999589486</v>
      </c>
      <c r="U10" s="16" t="n">
        <v>0.430105921842281</v>
      </c>
      <c r="V10" s="16" t="n">
        <v>0.488005476849049</v>
      </c>
      <c r="W10" s="16"/>
      <c r="X10" s="16" t="n">
        <v>0.506090271517058</v>
      </c>
      <c r="Y10" s="16" t="n">
        <v>0.597326469317727</v>
      </c>
      <c r="Z10" s="16" t="n">
        <v>0.437778469403003</v>
      </c>
      <c r="AA10" s="16" t="n">
        <v>0.199628826074387</v>
      </c>
      <c r="AB10" s="16" t="n">
        <v>0.218345033440926</v>
      </c>
      <c r="AC10" s="16" t="n">
        <v>0.210139855914449</v>
      </c>
      <c r="AD10" s="16" t="n">
        <v>0.153817606676074</v>
      </c>
      <c r="AE10" s="16"/>
      <c r="AF10" s="16" t="n">
        <v>0.469884527304633</v>
      </c>
      <c r="AG10" s="16" t="n">
        <v>0.038113999979013</v>
      </c>
      <c r="AH10" s="16" t="n">
        <v>0.547000489160473</v>
      </c>
      <c r="AI10" s="16" t="n">
        <v>0.372345660018649</v>
      </c>
      <c r="AJ10" s="16" t="n">
        <v>0.538416884236824</v>
      </c>
      <c r="AK10" s="16" t="n">
        <v>0.478662923501723</v>
      </c>
      <c r="AL10" s="16" t="n">
        <v>0.24723685148389</v>
      </c>
      <c r="AM10" s="16" t="n">
        <v>0.377930264428449</v>
      </c>
      <c r="AN10" s="16" t="n">
        <v>0.118854374567738</v>
      </c>
      <c r="AO10" s="16" t="n">
        <v>0.65930670260918</v>
      </c>
      <c r="AP10" s="16" t="n">
        <v>0.747828782535366</v>
      </c>
      <c r="AQ10" s="16"/>
      <c r="AR10" s="16" t="n">
        <v>0.493056745823127</v>
      </c>
      <c r="AS10" s="16" t="n">
        <v>0.407405123576917</v>
      </c>
      <c r="AT10" s="16" t="n">
        <v>0.465863914668829</v>
      </c>
      <c r="AU10" s="16" t="n">
        <v>0.408999319877036</v>
      </c>
      <c r="AV10" s="16" t="n">
        <v>0.386415929871477</v>
      </c>
      <c r="AW10" s="16" t="n">
        <v>0.50519242553246</v>
      </c>
      <c r="AX10" s="16" t="n">
        <v>0.782686297240447</v>
      </c>
      <c r="AY10" s="16" t="n">
        <v>0.545072212169416</v>
      </c>
      <c r="AZ10" s="16" t="n">
        <v>0.268178632001534</v>
      </c>
      <c r="BA10" s="16" t="n">
        <v>0.582766236526035</v>
      </c>
      <c r="BB10" s="16" t="n">
        <v>0.40267886033363</v>
      </c>
      <c r="BC10" s="16" t="n">
        <v>0.344633962431067</v>
      </c>
    </row>
    <row r="11">
      <c r="B11" s="17" t="s">
        <v>101</v>
      </c>
      <c r="C11" s="22" t="n">
        <v>0.090848029712512</v>
      </c>
      <c r="D11" s="22" t="n">
        <v>0.364702039210715</v>
      </c>
      <c r="E11" s="22" t="n">
        <v>0.135946673510356</v>
      </c>
      <c r="F11" s="22" t="n">
        <v>0.0471966432176692</v>
      </c>
      <c r="G11" s="22"/>
      <c r="H11" s="22" t="n">
        <v>0.0406373404105413</v>
      </c>
      <c r="I11" s="22" t="n">
        <v>0.0594586621266056</v>
      </c>
      <c r="J11" s="22"/>
      <c r="K11" s="22" t="n">
        <v>0.124713631088699</v>
      </c>
      <c r="L11" s="22"/>
      <c r="M11" s="22" t="n">
        <v>0.093998270110357</v>
      </c>
      <c r="N11" s="22" t="n">
        <v>0.0665562016776513</v>
      </c>
      <c r="O11" s="22" t="n">
        <v>0.064574868139609</v>
      </c>
      <c r="P11" s="22" t="n">
        <v>0.0491315362068946</v>
      </c>
      <c r="Q11" s="22"/>
      <c r="R11" s="22" t="n">
        <v>0</v>
      </c>
      <c r="S11" s="22" t="n">
        <v>0.210462936562163</v>
      </c>
      <c r="T11" s="22" t="n">
        <v>0.0500162940253863</v>
      </c>
      <c r="U11" s="22" t="n">
        <v>0.122530817550828</v>
      </c>
      <c r="V11" s="22" t="n">
        <v>0.0748621397453264</v>
      </c>
      <c r="W11" s="22"/>
      <c r="X11" s="22" t="n">
        <v>0.0605406730206655</v>
      </c>
      <c r="Y11" s="22" t="n">
        <v>0.0649479169778658</v>
      </c>
      <c r="Z11" s="22" t="n">
        <v>0.12878095868952</v>
      </c>
      <c r="AA11" s="22" t="n">
        <v>0.0174221670372133</v>
      </c>
      <c r="AB11" s="22" t="n">
        <v>0.3131084037289</v>
      </c>
      <c r="AC11" s="22" t="n">
        <v>0.00411111163504618</v>
      </c>
      <c r="AD11" s="22" t="n">
        <v>0.499873645888191</v>
      </c>
      <c r="AE11" s="22"/>
      <c r="AF11" s="22" t="n">
        <v>0.19543114565073</v>
      </c>
      <c r="AG11" s="22" t="n">
        <v>0</v>
      </c>
      <c r="AH11" s="22" t="n">
        <v>0.000212757903646497</v>
      </c>
      <c r="AI11" s="22" t="n">
        <v>0.000574348849240111</v>
      </c>
      <c r="AJ11" s="22" t="n">
        <v>0.150823312906974</v>
      </c>
      <c r="AK11" s="22" t="n">
        <v>0.107179745278432</v>
      </c>
      <c r="AL11" s="22" t="n">
        <v>0.22277125197003</v>
      </c>
      <c r="AM11" s="22" t="n">
        <v>0.148416190682203</v>
      </c>
      <c r="AN11" s="22" t="n">
        <v>0</v>
      </c>
      <c r="AO11" s="22" t="n">
        <v>0</v>
      </c>
      <c r="AP11" s="22" t="n">
        <v>0</v>
      </c>
      <c r="AQ11" s="22"/>
      <c r="AR11" s="22" t="n">
        <v>0.132095655479791</v>
      </c>
      <c r="AS11" s="22" t="n">
        <v>0.00621046061532563</v>
      </c>
      <c r="AT11" s="22" t="n">
        <v>0.120312796444271</v>
      </c>
      <c r="AU11" s="22" t="n">
        <v>0.149390848572532</v>
      </c>
      <c r="AV11" s="22" t="n">
        <v>0</v>
      </c>
      <c r="AW11" s="22" t="n">
        <v>0.0860354484602281</v>
      </c>
      <c r="AX11" s="22" t="n">
        <v>0.152460977329727</v>
      </c>
      <c r="AY11" s="22" t="n">
        <v>0</v>
      </c>
      <c r="AZ11" s="22" t="n">
        <v>0</v>
      </c>
      <c r="BA11" s="22" t="n">
        <v>0.115128327048136</v>
      </c>
      <c r="BB11" s="22" t="n">
        <v>0.0109089231044296</v>
      </c>
      <c r="BC11" s="22" t="n">
        <v>0.236459100547136</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0.474293813789706</v>
      </c>
      <c r="D9" s="16" t="n">
        <v>0.437303590828724</v>
      </c>
      <c r="E9" s="16" t="n">
        <v>0.571075565302777</v>
      </c>
      <c r="F9" s="16" t="n">
        <v>0.458552876111908</v>
      </c>
      <c r="G9" s="16"/>
      <c r="H9" s="16" t="n">
        <v>0.364952919396387</v>
      </c>
      <c r="I9" s="16" t="n">
        <v>0.462480136774169</v>
      </c>
      <c r="J9" s="16"/>
      <c r="K9" s="16" t="n">
        <v>0.499293638494972</v>
      </c>
      <c r="L9" s="16"/>
      <c r="M9" s="16" t="n">
        <v>0.46073331009032</v>
      </c>
      <c r="N9" s="16" t="n">
        <v>0.57539150293936</v>
      </c>
      <c r="O9" s="16" t="n">
        <v>0.601140894296566</v>
      </c>
      <c r="P9" s="16" t="n">
        <v>0.63040201610902</v>
      </c>
      <c r="Q9" s="16"/>
      <c r="R9" s="16" t="n">
        <v>0.455688188735459</v>
      </c>
      <c r="S9" s="16" t="n">
        <v>0.676559880638746</v>
      </c>
      <c r="T9" s="16" t="n">
        <v>0.575943392874395</v>
      </c>
      <c r="U9" s="16" t="n">
        <v>0.498146849419013</v>
      </c>
      <c r="V9" s="16" t="n">
        <v>0.390878665350768</v>
      </c>
      <c r="W9" s="16"/>
      <c r="X9" s="16" t="n">
        <v>0.419469077753784</v>
      </c>
      <c r="Y9" s="16" t="n">
        <v>0.476147329954589</v>
      </c>
      <c r="Z9" s="16" t="n">
        <v>0.599073602527548</v>
      </c>
      <c r="AA9" s="16" t="n">
        <v>0.746649511285406</v>
      </c>
      <c r="AB9" s="16" t="n">
        <v>0.547686026517044</v>
      </c>
      <c r="AC9" s="16" t="n">
        <v>0.595738932597454</v>
      </c>
      <c r="AD9" s="16" t="n">
        <v>0.26047463616436</v>
      </c>
      <c r="AE9" s="16"/>
      <c r="AF9" s="16" t="n">
        <v>0.528343980433416</v>
      </c>
      <c r="AG9" s="16" t="n">
        <v>0.917341714714163</v>
      </c>
      <c r="AH9" s="16" t="n">
        <v>0.449886227420506</v>
      </c>
      <c r="AI9" s="16" t="n">
        <v>0.334989530048347</v>
      </c>
      <c r="AJ9" s="16" t="n">
        <v>0.610007033591987</v>
      </c>
      <c r="AK9" s="16" t="n">
        <v>0.409140600413353</v>
      </c>
      <c r="AL9" s="16" t="n">
        <v>0.50859032921262</v>
      </c>
      <c r="AM9" s="16" t="n">
        <v>0.449382356227077</v>
      </c>
      <c r="AN9" s="16" t="n">
        <v>0.46838686359575</v>
      </c>
      <c r="AO9" s="16" t="n">
        <v>0.568975950129747</v>
      </c>
      <c r="AP9" s="16" t="n">
        <v>0.330514959214063</v>
      </c>
      <c r="AQ9" s="16"/>
      <c r="AR9" s="16" t="n">
        <v>0.497173262982935</v>
      </c>
      <c r="AS9" s="16" t="n">
        <v>0.449067510985772</v>
      </c>
      <c r="AT9" s="16" t="n">
        <v>0.476088013466</v>
      </c>
      <c r="AU9" s="16" t="n">
        <v>0.444647667463745</v>
      </c>
      <c r="AV9" s="16" t="n">
        <v>0.783461921203448</v>
      </c>
      <c r="AW9" s="16" t="n">
        <v>0.315951311758681</v>
      </c>
      <c r="AX9" s="16" t="n">
        <v>0.53819704094305</v>
      </c>
      <c r="AY9" s="16" t="n">
        <v>0.427616758256245</v>
      </c>
      <c r="AZ9" s="16" t="n">
        <v>0.645973915275169</v>
      </c>
      <c r="BA9" s="16" t="n">
        <v>0.487810557752931</v>
      </c>
      <c r="BB9" s="16" t="n">
        <v>0.683961279159008</v>
      </c>
      <c r="BC9" s="16" t="n">
        <v>0.515961081473823</v>
      </c>
    </row>
    <row r="10">
      <c r="B10" s="17" t="s">
        <v>192</v>
      </c>
      <c r="C10" s="16" t="n">
        <v>0.471324671355664</v>
      </c>
      <c r="D10" s="16" t="n">
        <v>0.456803987124515</v>
      </c>
      <c r="E10" s="16" t="n">
        <v>0.393609999115936</v>
      </c>
      <c r="F10" s="16" t="n">
        <v>0.489481766697696</v>
      </c>
      <c r="G10" s="16"/>
      <c r="H10" s="16" t="n">
        <v>0.594760708366335</v>
      </c>
      <c r="I10" s="16" t="n">
        <v>0.471542889892621</v>
      </c>
      <c r="J10" s="16"/>
      <c r="K10" s="16" t="n">
        <v>0.44389033635602</v>
      </c>
      <c r="L10" s="16"/>
      <c r="M10" s="16" t="n">
        <v>0.486049770179536</v>
      </c>
      <c r="N10" s="16" t="n">
        <v>0.364528807554601</v>
      </c>
      <c r="O10" s="16" t="n">
        <v>0.321002571851912</v>
      </c>
      <c r="P10" s="16" t="n">
        <v>0.327251057868849</v>
      </c>
      <c r="Q10" s="16"/>
      <c r="R10" s="16" t="n">
        <v>0.111549051898869</v>
      </c>
      <c r="S10" s="16" t="n">
        <v>0.315036538095829</v>
      </c>
      <c r="T10" s="16" t="n">
        <v>0.323413435756905</v>
      </c>
      <c r="U10" s="16" t="n">
        <v>0.480296874656407</v>
      </c>
      <c r="V10" s="16" t="n">
        <v>0.57065054341819</v>
      </c>
      <c r="W10" s="16"/>
      <c r="X10" s="16" t="n">
        <v>0.524168741935688</v>
      </c>
      <c r="Y10" s="16" t="n">
        <v>0.508199232277551</v>
      </c>
      <c r="Z10" s="16" t="n">
        <v>0.382912014485958</v>
      </c>
      <c r="AA10" s="16" t="n">
        <v>0.233151681968843</v>
      </c>
      <c r="AB10" s="16" t="n">
        <v>0.398948969865347</v>
      </c>
      <c r="AC10" s="16" t="n">
        <v>0.383366674947878</v>
      </c>
      <c r="AD10" s="16" t="n">
        <v>0.257186239071209</v>
      </c>
      <c r="AE10" s="16"/>
      <c r="AF10" s="16" t="n">
        <v>0.448202230107261</v>
      </c>
      <c r="AG10" s="16" t="n">
        <v>0.0826582852858365</v>
      </c>
      <c r="AH10" s="16" t="n">
        <v>0.546998108102529</v>
      </c>
      <c r="AI10" s="16" t="n">
        <v>0.664167124349661</v>
      </c>
      <c r="AJ10" s="16" t="n">
        <v>0.319036353189354</v>
      </c>
      <c r="AK10" s="16" t="n">
        <v>0.518744178376488</v>
      </c>
      <c r="AL10" s="16" t="n">
        <v>0.488721886746213</v>
      </c>
      <c r="AM10" s="16" t="n">
        <v>0.423734477301097</v>
      </c>
      <c r="AN10" s="16" t="n">
        <v>0.531151905899051</v>
      </c>
      <c r="AO10" s="16" t="n">
        <v>0.431024049870253</v>
      </c>
      <c r="AP10" s="16" t="n">
        <v>0.669485040785937</v>
      </c>
      <c r="AQ10" s="16"/>
      <c r="AR10" s="16" t="n">
        <v>0.432537413305079</v>
      </c>
      <c r="AS10" s="16" t="n">
        <v>0.549870971064521</v>
      </c>
      <c r="AT10" s="16" t="n">
        <v>0.463162057577916</v>
      </c>
      <c r="AU10" s="16" t="n">
        <v>0.422057061823889</v>
      </c>
      <c r="AV10" s="16" t="n">
        <v>0.216538078796552</v>
      </c>
      <c r="AW10" s="16" t="n">
        <v>0.590949624077009</v>
      </c>
      <c r="AX10" s="16" t="n">
        <v>0.46180295905695</v>
      </c>
      <c r="AY10" s="16" t="n">
        <v>0.571959941394979</v>
      </c>
      <c r="AZ10" s="16" t="n">
        <v>0.354026084724831</v>
      </c>
      <c r="BA10" s="16" t="n">
        <v>0.511828376666452</v>
      </c>
      <c r="BB10" s="16" t="n">
        <v>0.305406802894264</v>
      </c>
      <c r="BC10" s="16" t="n">
        <v>0.347140653044085</v>
      </c>
    </row>
    <row r="11">
      <c r="B11" s="17" t="s">
        <v>101</v>
      </c>
      <c r="C11" s="22" t="n">
        <v>0.0543815148546305</v>
      </c>
      <c r="D11" s="22" t="n">
        <v>0.10589242204676</v>
      </c>
      <c r="E11" s="22" t="n">
        <v>0.0353144355812868</v>
      </c>
      <c r="F11" s="22" t="n">
        <v>0.0519653571903965</v>
      </c>
      <c r="G11" s="22"/>
      <c r="H11" s="22" t="n">
        <v>0.0402863722372771</v>
      </c>
      <c r="I11" s="22" t="n">
        <v>0.0659769733332103</v>
      </c>
      <c r="J11" s="22"/>
      <c r="K11" s="22" t="n">
        <v>0.0568160251490079</v>
      </c>
      <c r="L11" s="22"/>
      <c r="M11" s="22" t="n">
        <v>0.0532169197301448</v>
      </c>
      <c r="N11" s="22" t="n">
        <v>0.0600796895060382</v>
      </c>
      <c r="O11" s="22" t="n">
        <v>0.077856533851522</v>
      </c>
      <c r="P11" s="22" t="n">
        <v>0.0423469260221314</v>
      </c>
      <c r="Q11" s="22"/>
      <c r="R11" s="22" t="n">
        <v>0.432762759365671</v>
      </c>
      <c r="S11" s="22" t="n">
        <v>0.00840358126542544</v>
      </c>
      <c r="T11" s="22" t="n">
        <v>0.1006431713687</v>
      </c>
      <c r="U11" s="22" t="n">
        <v>0.0215562759245797</v>
      </c>
      <c r="V11" s="22" t="n">
        <v>0.0384707912310426</v>
      </c>
      <c r="W11" s="22"/>
      <c r="X11" s="22" t="n">
        <v>0.0563621803105284</v>
      </c>
      <c r="Y11" s="22" t="n">
        <v>0.0156534377678593</v>
      </c>
      <c r="Z11" s="22" t="n">
        <v>0.0180143829864931</v>
      </c>
      <c r="AA11" s="22" t="n">
        <v>0.0201988067457505</v>
      </c>
      <c r="AB11" s="22" t="n">
        <v>0.0533650036176095</v>
      </c>
      <c r="AC11" s="22" t="n">
        <v>0.0208943924546688</v>
      </c>
      <c r="AD11" s="22" t="n">
        <v>0.482339124764431</v>
      </c>
      <c r="AE11" s="22"/>
      <c r="AF11" s="22" t="n">
        <v>0.0234537894593226</v>
      </c>
      <c r="AG11" s="22" t="n">
        <v>0</v>
      </c>
      <c r="AH11" s="22" t="n">
        <v>0.00311566447696518</v>
      </c>
      <c r="AI11" s="22" t="n">
        <v>0.00084334560199198</v>
      </c>
      <c r="AJ11" s="22" t="n">
        <v>0.0709566132186596</v>
      </c>
      <c r="AK11" s="22" t="n">
        <v>0.0721152212101587</v>
      </c>
      <c r="AL11" s="22" t="n">
        <v>0.00268778404116634</v>
      </c>
      <c r="AM11" s="22" t="n">
        <v>0.126883166471826</v>
      </c>
      <c r="AN11" s="22" t="n">
        <v>0.000461230505198663</v>
      </c>
      <c r="AO11" s="22" t="n">
        <v>0</v>
      </c>
      <c r="AP11" s="22" t="n">
        <v>0</v>
      </c>
      <c r="AQ11" s="22"/>
      <c r="AR11" s="22" t="n">
        <v>0.0702893237119867</v>
      </c>
      <c r="AS11" s="22" t="n">
        <v>0.00106151794970693</v>
      </c>
      <c r="AT11" s="22" t="n">
        <v>0.0607499289560842</v>
      </c>
      <c r="AU11" s="22" t="n">
        <v>0.133295270712366</v>
      </c>
      <c r="AV11" s="22" t="n">
        <v>0</v>
      </c>
      <c r="AW11" s="22" t="n">
        <v>0.0930990641643101</v>
      </c>
      <c r="AX11" s="22" t="n">
        <v>0</v>
      </c>
      <c r="AY11" s="22" t="n">
        <v>0.00042330034877626</v>
      </c>
      <c r="AZ11" s="22" t="n">
        <v>0</v>
      </c>
      <c r="BA11" s="22" t="n">
        <v>0.000361065580617675</v>
      </c>
      <c r="BB11" s="22" t="n">
        <v>0.0106319179467278</v>
      </c>
      <c r="BC11" s="22" t="n">
        <v>0.136898265482092</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0.342836829601865</v>
      </c>
      <c r="D9" s="16" t="n">
        <v>0.190312447783659</v>
      </c>
      <c r="E9" s="16" t="n">
        <v>0.445516291296101</v>
      </c>
      <c r="F9" s="16" t="n">
        <v>0.340269440690426</v>
      </c>
      <c r="G9" s="16"/>
      <c r="H9" s="16" t="n">
        <v>0.251947822687554</v>
      </c>
      <c r="I9" s="16" t="n">
        <v>0.360269662121823</v>
      </c>
      <c r="J9" s="16"/>
      <c r="K9" s="16" t="n">
        <v>0.274558007890147</v>
      </c>
      <c r="L9" s="16"/>
      <c r="M9" s="16" t="n">
        <v>0.317726424910087</v>
      </c>
      <c r="N9" s="16" t="n">
        <v>0.56042964955825</v>
      </c>
      <c r="O9" s="16" t="n">
        <v>0.499287497202143</v>
      </c>
      <c r="P9" s="16" t="n">
        <v>0.543074591085902</v>
      </c>
      <c r="Q9" s="16"/>
      <c r="R9" s="16" t="n">
        <v>0.239589725084391</v>
      </c>
      <c r="S9" s="16" t="n">
        <v>0.30712549795582</v>
      </c>
      <c r="T9" s="16" t="n">
        <v>0.442744227228066</v>
      </c>
      <c r="U9" s="16" t="n">
        <v>0.497988955030506</v>
      </c>
      <c r="V9" s="16" t="n">
        <v>0.275130312914852</v>
      </c>
      <c r="W9" s="16"/>
      <c r="X9" s="16" t="n">
        <v>0.338921730537515</v>
      </c>
      <c r="Y9" s="16" t="n">
        <v>0.360549267303691</v>
      </c>
      <c r="Z9" s="16" t="n">
        <v>0.211250290839714</v>
      </c>
      <c r="AA9" s="16" t="n">
        <v>0.466115571339502</v>
      </c>
      <c r="AB9" s="16" t="n">
        <v>0.466556705875227</v>
      </c>
      <c r="AC9" s="16" t="n">
        <v>0.555619012836272</v>
      </c>
      <c r="AD9" s="16" t="n">
        <v>0.307096430906665</v>
      </c>
      <c r="AE9" s="16"/>
      <c r="AF9" s="16" t="n">
        <v>0.308844205697735</v>
      </c>
      <c r="AG9" s="16" t="n">
        <v>0.133475718584607</v>
      </c>
      <c r="AH9" s="16" t="n">
        <v>0.503241396290138</v>
      </c>
      <c r="AI9" s="16" t="n">
        <v>0.298670467376664</v>
      </c>
      <c r="AJ9" s="16" t="n">
        <v>0.275028133581867</v>
      </c>
      <c r="AK9" s="16" t="n">
        <v>0.332739617677784</v>
      </c>
      <c r="AL9" s="16" t="n">
        <v>0.476734352969244</v>
      </c>
      <c r="AM9" s="16" t="n">
        <v>0.246289168487258</v>
      </c>
      <c r="AN9" s="16" t="n">
        <v>0.590330019913477</v>
      </c>
      <c r="AO9" s="16" t="n">
        <v>0.417410176445114</v>
      </c>
      <c r="AP9" s="16" t="n">
        <v>0.0690921803831432</v>
      </c>
      <c r="AQ9" s="16"/>
      <c r="AR9" s="16" t="n">
        <v>0.255481952897007</v>
      </c>
      <c r="AS9" s="16" t="n">
        <v>0.588360915197565</v>
      </c>
      <c r="AT9" s="16" t="n">
        <v>0.304574677927595</v>
      </c>
      <c r="AU9" s="16" t="n">
        <v>0.139790298492056</v>
      </c>
      <c r="AV9" s="16" t="n">
        <v>0.392642728624427</v>
      </c>
      <c r="AW9" s="16" t="n">
        <v>0.275008122401672</v>
      </c>
      <c r="AX9" s="16" t="n">
        <v>0.350944406898592</v>
      </c>
      <c r="AY9" s="16" t="n">
        <v>0.560472581789489</v>
      </c>
      <c r="AZ9" s="16" t="n">
        <v>0.624971449514733</v>
      </c>
      <c r="BA9" s="16" t="n">
        <v>0.262062927459817</v>
      </c>
      <c r="BB9" s="16" t="n">
        <v>0.332944669207417</v>
      </c>
      <c r="BC9" s="16" t="n">
        <v>0.389837499055402</v>
      </c>
    </row>
    <row r="10">
      <c r="B10" s="17" t="s">
        <v>192</v>
      </c>
      <c r="C10" s="16" t="n">
        <v>0.569612265611368</v>
      </c>
      <c r="D10" s="16" t="n">
        <v>0.673406847385087</v>
      </c>
      <c r="E10" s="16" t="n">
        <v>0.442608955333608</v>
      </c>
      <c r="F10" s="16" t="n">
        <v>0.583375129663795</v>
      </c>
      <c r="G10" s="16"/>
      <c r="H10" s="16" t="n">
        <v>0.699102666103226</v>
      </c>
      <c r="I10" s="16" t="n">
        <v>0.558950435138362</v>
      </c>
      <c r="J10" s="16"/>
      <c r="K10" s="16" t="n">
        <v>0.62468131602068</v>
      </c>
      <c r="L10" s="16"/>
      <c r="M10" s="16" t="n">
        <v>0.596540831839569</v>
      </c>
      <c r="N10" s="16" t="n">
        <v>0.325682810488567</v>
      </c>
      <c r="O10" s="16" t="n">
        <v>0.430291329474523</v>
      </c>
      <c r="P10" s="16" t="n">
        <v>0.377792588839613</v>
      </c>
      <c r="Q10" s="16"/>
      <c r="R10" s="16" t="n">
        <v>0.760410274915609</v>
      </c>
      <c r="S10" s="16" t="n">
        <v>0.496844765484084</v>
      </c>
      <c r="T10" s="16" t="n">
        <v>0.412560293510071</v>
      </c>
      <c r="U10" s="16" t="n">
        <v>0.49201461181069</v>
      </c>
      <c r="V10" s="16" t="n">
        <v>0.652120573815401</v>
      </c>
      <c r="W10" s="16"/>
      <c r="X10" s="16" t="n">
        <v>0.583530134388847</v>
      </c>
      <c r="Y10" s="16" t="n">
        <v>0.584954959369623</v>
      </c>
      <c r="Z10" s="16" t="n">
        <v>0.773591014814564</v>
      </c>
      <c r="AA10" s="16" t="n">
        <v>0.337846694195258</v>
      </c>
      <c r="AB10" s="16" t="n">
        <v>0.402898419594602</v>
      </c>
      <c r="AC10" s="16" t="n">
        <v>0.295684895625773</v>
      </c>
      <c r="AD10" s="16" t="n">
        <v>0.206024892826984</v>
      </c>
      <c r="AE10" s="16"/>
      <c r="AF10" s="16" t="n">
        <v>0.495724648651536</v>
      </c>
      <c r="AG10" s="16" t="n">
        <v>0.853122577701447</v>
      </c>
      <c r="AH10" s="16" t="n">
        <v>0.496291530948102</v>
      </c>
      <c r="AI10" s="16" t="n">
        <v>0.677359514230433</v>
      </c>
      <c r="AJ10" s="16" t="n">
        <v>0.582647675324389</v>
      </c>
      <c r="AK10" s="16" t="n">
        <v>0.531585484711272</v>
      </c>
      <c r="AL10" s="16" t="n">
        <v>0.500931735027403</v>
      </c>
      <c r="AM10" s="16" t="n">
        <v>0.698710762004492</v>
      </c>
      <c r="AN10" s="16" t="n">
        <v>0.262030867348154</v>
      </c>
      <c r="AO10" s="16" t="n">
        <v>0.582589823554885</v>
      </c>
      <c r="AP10" s="16" t="n">
        <v>0.930907819616857</v>
      </c>
      <c r="AQ10" s="16"/>
      <c r="AR10" s="16" t="n">
        <v>0.67608605964254</v>
      </c>
      <c r="AS10" s="16" t="n">
        <v>0.410284493833515</v>
      </c>
      <c r="AT10" s="16" t="n">
        <v>0.621768677853223</v>
      </c>
      <c r="AU10" s="16" t="n">
        <v>0.710818852935412</v>
      </c>
      <c r="AV10" s="16" t="n">
        <v>0.602954008668028</v>
      </c>
      <c r="AW10" s="16" t="n">
        <v>0.537537141948149</v>
      </c>
      <c r="AX10" s="16" t="n">
        <v>0.648577444823634</v>
      </c>
      <c r="AY10" s="16" t="n">
        <v>0.438680817512958</v>
      </c>
      <c r="AZ10" s="16" t="n">
        <v>0.28918109776197</v>
      </c>
      <c r="BA10" s="16" t="n">
        <v>0.608589383342644</v>
      </c>
      <c r="BB10" s="16" t="n">
        <v>0.578730267142489</v>
      </c>
      <c r="BC10" s="16" t="n">
        <v>0.594028402286658</v>
      </c>
    </row>
    <row r="11">
      <c r="B11" s="17" t="s">
        <v>101</v>
      </c>
      <c r="C11" s="22" t="n">
        <v>0.0875509047867669</v>
      </c>
      <c r="D11" s="22" t="n">
        <v>0.136280704831253</v>
      </c>
      <c r="E11" s="22" t="n">
        <v>0.111874753370291</v>
      </c>
      <c r="F11" s="22" t="n">
        <v>0.0763554296457789</v>
      </c>
      <c r="G11" s="22"/>
      <c r="H11" s="22" t="n">
        <v>0.0489495112092207</v>
      </c>
      <c r="I11" s="22" t="n">
        <v>0.0807799027398155</v>
      </c>
      <c r="J11" s="22"/>
      <c r="K11" s="22" t="n">
        <v>0.100760676089173</v>
      </c>
      <c r="L11" s="22"/>
      <c r="M11" s="22" t="n">
        <v>0.0857327432503438</v>
      </c>
      <c r="N11" s="22" t="n">
        <v>0.113887539953183</v>
      </c>
      <c r="O11" s="22" t="n">
        <v>0.0704211733233349</v>
      </c>
      <c r="P11" s="22" t="n">
        <v>0.0791328200744855</v>
      </c>
      <c r="Q11" s="22"/>
      <c r="R11" s="22" t="n">
        <v>0</v>
      </c>
      <c r="S11" s="22" t="n">
        <v>0.196029736560096</v>
      </c>
      <c r="T11" s="22" t="n">
        <v>0.144695479261863</v>
      </c>
      <c r="U11" s="22" t="n">
        <v>0.00999643315880425</v>
      </c>
      <c r="V11" s="22" t="n">
        <v>0.0727491132697473</v>
      </c>
      <c r="W11" s="22"/>
      <c r="X11" s="22" t="n">
        <v>0.077548135073638</v>
      </c>
      <c r="Y11" s="22" t="n">
        <v>0.0544957733266857</v>
      </c>
      <c r="Z11" s="22" t="n">
        <v>0.0151586943457223</v>
      </c>
      <c r="AA11" s="22" t="n">
        <v>0.19603773446524</v>
      </c>
      <c r="AB11" s="22" t="n">
        <v>0.130544874530171</v>
      </c>
      <c r="AC11" s="22" t="n">
        <v>0.148696091537956</v>
      </c>
      <c r="AD11" s="22" t="n">
        <v>0.486878676266352</v>
      </c>
      <c r="AE11" s="22"/>
      <c r="AF11" s="22" t="n">
        <v>0.19543114565073</v>
      </c>
      <c r="AG11" s="22" t="n">
        <v>0.0134017037139454</v>
      </c>
      <c r="AH11" s="22" t="n">
        <v>0.000467072761759612</v>
      </c>
      <c r="AI11" s="22" t="n">
        <v>0.0239700183929039</v>
      </c>
      <c r="AJ11" s="22" t="n">
        <v>0.142324191093744</v>
      </c>
      <c r="AK11" s="22" t="n">
        <v>0.135674897610944</v>
      </c>
      <c r="AL11" s="22" t="n">
        <v>0.0223339120033535</v>
      </c>
      <c r="AM11" s="22" t="n">
        <v>0.05500006950825</v>
      </c>
      <c r="AN11" s="22" t="n">
        <v>0.14763911273837</v>
      </c>
      <c r="AO11" s="22" t="n">
        <v>0</v>
      </c>
      <c r="AP11" s="22" t="n">
        <v>0</v>
      </c>
      <c r="AQ11" s="22"/>
      <c r="AR11" s="22" t="n">
        <v>0.0684319874604536</v>
      </c>
      <c r="AS11" s="22" t="n">
        <v>0.00135459096892034</v>
      </c>
      <c r="AT11" s="22" t="n">
        <v>0.0736566442191814</v>
      </c>
      <c r="AU11" s="22" t="n">
        <v>0.149390848572532</v>
      </c>
      <c r="AV11" s="22" t="n">
        <v>0.00440326270754489</v>
      </c>
      <c r="AW11" s="22" t="n">
        <v>0.187454735650179</v>
      </c>
      <c r="AX11" s="22" t="n">
        <v>0.000478148277774245</v>
      </c>
      <c r="AY11" s="22" t="n">
        <v>0.000846600697552519</v>
      </c>
      <c r="AZ11" s="22" t="n">
        <v>0.0858474527232971</v>
      </c>
      <c r="BA11" s="22" t="n">
        <v>0.129347689197539</v>
      </c>
      <c r="BB11" s="22" t="n">
        <v>0.0883250636500932</v>
      </c>
      <c r="BC11" s="22" t="n">
        <v>0.0161340986579398</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ySplit="8" xSplit="2" topLeftCell="C9" activePane="bottomRight" state="frozen"/>
      <selection pane="bottomRight"/>
    </sheetView>
  </sheetViews>
  <sheetFormatPr defaultRowHeight="15.0" baseColWidth="10"/>
  <cols>
    <col min="2" max="2" width="20.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 t="s">
        <v>352</v>
      </c>
    </row>
    <row r="5" ht="30" customHeight="1">
      <c r="B5" s="14"/>
      <c r="C5" s="14"/>
      <c r="D5" s="14" t="s">
        <v>64</v>
      </c>
      <c r="E5" s="14"/>
      <c r="F5" s="14"/>
      <c r="G5" s="14"/>
      <c r="H5" s="14" t="s">
        <v>65</v>
      </c>
      <c r="I5" s="14"/>
      <c r="J5" s="14"/>
      <c r="K5" s="14" t="s">
        <v>24</v>
      </c>
      <c r="L5" s="14"/>
      <c r="M5" s="14" t="s">
        <v>66</v>
      </c>
      <c r="N5" s="14"/>
      <c r="O5" s="14"/>
      <c r="P5" s="14"/>
      <c r="Q5" s="14"/>
      <c r="R5" s="14" t="s">
        <v>67</v>
      </c>
      <c r="S5" s="14"/>
      <c r="T5" s="14"/>
      <c r="U5" s="14"/>
      <c r="V5" s="14"/>
      <c r="W5" s="14"/>
      <c r="X5" s="14" t="s">
        <v>68</v>
      </c>
      <c r="Y5" s="14"/>
      <c r="Z5" s="14"/>
      <c r="AA5" s="14"/>
      <c r="AB5" s="14"/>
      <c r="AC5" s="14"/>
      <c r="AD5" s="14"/>
      <c r="AE5" s="14"/>
      <c r="AF5" s="14" t="s">
        <v>69</v>
      </c>
      <c r="AG5" s="14"/>
      <c r="AH5" s="14"/>
      <c r="AI5" s="14"/>
      <c r="AJ5" s="14"/>
      <c r="AK5" s="14"/>
      <c r="AL5" s="14"/>
      <c r="AM5" s="14"/>
      <c r="AN5" s="14"/>
      <c r="AO5" s="14"/>
      <c r="AP5" s="14"/>
      <c r="AQ5" s="14"/>
      <c r="AR5" s="14" t="s">
        <v>70</v>
      </c>
      <c r="AS5" s="14"/>
      <c r="AT5" s="14"/>
      <c r="AU5" s="14"/>
      <c r="AV5" s="14"/>
      <c r="AW5" s="14"/>
      <c r="AX5" s="14"/>
      <c r="AY5" s="14"/>
      <c r="AZ5" s="14"/>
      <c r="BA5" s="14"/>
      <c r="BB5" s="14"/>
      <c r="BC5" s="14"/>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2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2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11">
      <c r="B11" s="7" t="s">
        <v>84</v>
      </c>
    </row>
    <row r="12">
      <c r="B12" s="26" t="s">
        <v>83</v>
      </c>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row>
    <row r="13">
      <c r="B13" t="s">
        <v>74</v>
      </c>
      <c r="C13" s="16" t="n">
        <v>0.707855869032543</v>
      </c>
      <c r="D13" s="16" t="n">
        <v>0.173339700525961</v>
      </c>
      <c r="E13" s="16" t="n">
        <v>0.422030240990353</v>
      </c>
      <c r="F13" s="16" t="n">
        <v>0.834658770254288</v>
      </c>
      <c r="G13" s="16"/>
      <c r="H13" s="16" t="n">
        <v>0.479274432983052</v>
      </c>
      <c r="I13" s="16" t="n">
        <v>0.772569231125373</v>
      </c>
      <c r="J13" s="16"/>
      <c r="K13" s="16" t="n">
        <v>0.670760077282544</v>
      </c>
      <c r="L13" s="16"/>
      <c r="M13" s="16" t="n">
        <v>0.735854467203882</v>
      </c>
      <c r="N13" s="16" t="n">
        <v>0.544761024897946</v>
      </c>
      <c r="O13" s="16" t="n">
        <v>0.307351804675081</v>
      </c>
      <c r="P13" s="16" t="n">
        <v>0.397677309539587</v>
      </c>
      <c r="Q13" s="16"/>
      <c r="R13" s="16" t="n">
        <v>0.734476190294249</v>
      </c>
      <c r="S13" s="16" t="n">
        <v>0.731234850012556</v>
      </c>
      <c r="T13" s="16" t="n">
        <v>0.527583145700771</v>
      </c>
      <c r="U13" s="16" t="n">
        <v>0.659314287293708</v>
      </c>
      <c r="V13" s="16" t="n">
        <v>0.78416596208953</v>
      </c>
      <c r="W13" s="16"/>
      <c r="X13" s="16" t="n">
        <v>0.68128893057874</v>
      </c>
      <c r="Y13" s="16" t="n">
        <v>0.930721375827213</v>
      </c>
      <c r="Z13" s="16" t="n">
        <v>0.500388937681275</v>
      </c>
      <c r="AA13" s="16" t="n">
        <v>0.539493696906856</v>
      </c>
      <c r="AB13" s="16" t="n">
        <v>0.5459187257187</v>
      </c>
      <c r="AC13" s="16" t="n">
        <v>0.613440077793492</v>
      </c>
      <c r="AD13" s="16" t="n">
        <v>0.245373805253223</v>
      </c>
      <c r="AE13" s="16"/>
      <c r="AF13" s="16" t="n">
        <v>0.528343980433416</v>
      </c>
      <c r="AG13" s="16" t="n">
        <v>0.102998047776657</v>
      </c>
      <c r="AH13" s="16" t="n">
        <v>0.809716126840041</v>
      </c>
      <c r="AI13" s="16" t="n">
        <v>0.439685438813932</v>
      </c>
      <c r="AJ13" s="16" t="n">
        <v>0.813250562330244</v>
      </c>
      <c r="AK13" s="16" t="n">
        <v>0.806296659641688</v>
      </c>
      <c r="AL13" s="16" t="n">
        <v>0.415551273710391</v>
      </c>
      <c r="AM13" s="16" t="n">
        <v>0.519315037814605</v>
      </c>
      <c r="AN13" s="16" t="n">
        <v>0.490929286310132</v>
      </c>
      <c r="AO13" s="16" t="n">
        <v>0.591800699209294</v>
      </c>
      <c r="AP13" s="16" t="n">
        <v>0.962474961261168</v>
      </c>
      <c r="AQ13" s="16"/>
      <c r="AR13" s="16" t="n">
        <v>0.817750783987899</v>
      </c>
      <c r="AS13" s="16" t="n">
        <v>0.741659434119297</v>
      </c>
      <c r="AT13" s="16" t="n">
        <v>0.753158565976239</v>
      </c>
      <c r="AU13" s="16" t="n">
        <v>0.851096193768006</v>
      </c>
      <c r="AV13" s="16" t="n">
        <v>0.777235122450499</v>
      </c>
      <c r="AW13" s="16" t="n">
        <v>0.59704540505067</v>
      </c>
      <c r="AX13" s="16" t="n">
        <v>0.523786794820129</v>
      </c>
      <c r="AY13" s="16" t="n">
        <v>0.80941065131398</v>
      </c>
      <c r="AZ13" s="16" t="n">
        <v>0.643207182486802</v>
      </c>
      <c r="BA13" s="16" t="n">
        <v>0.73685387579833</v>
      </c>
      <c r="BB13" s="16" t="n">
        <v>0.762665357285738</v>
      </c>
      <c r="BC13" s="16" t="n">
        <v>0.497666326571099</v>
      </c>
    </row>
    <row r="14">
      <c r="B14" t="s">
        <v>75</v>
      </c>
      <c r="C14" s="16" t="n">
        <v>0.0860027459821099</v>
      </c>
      <c r="D14" s="16" t="n">
        <v>0.312105882523903</v>
      </c>
      <c r="E14" s="16" t="n">
        <v>0.206533662777216</v>
      </c>
      <c r="F14" s="16" t="n">
        <v>0.032443289900079</v>
      </c>
      <c r="G14" s="16"/>
      <c r="H14" s="16" t="n">
        <v>0.080256495839133</v>
      </c>
      <c r="I14" s="16" t="n">
        <v>0.04667589785044</v>
      </c>
      <c r="J14" s="16"/>
      <c r="K14" s="16" t="n">
        <v>0.128662023351744</v>
      </c>
      <c r="L14" s="16"/>
      <c r="M14" s="16" t="n">
        <v>0.0704816439544527</v>
      </c>
      <c r="N14" s="16" t="n">
        <v>0.166982880721698</v>
      </c>
      <c r="O14" s="16" t="n">
        <v>0.335100466622486</v>
      </c>
      <c r="P14" s="16" t="n">
        <v>0.26639613017087</v>
      </c>
      <c r="Q14" s="16"/>
      <c r="R14" s="16" t="n">
        <v>0.23529608900027</v>
      </c>
      <c r="S14" s="16" t="n">
        <v>0.157203448069739</v>
      </c>
      <c r="T14" s="16" t="n">
        <v>0.139119850585986</v>
      </c>
      <c r="U14" s="16" t="n">
        <v>0.0981722171278767</v>
      </c>
      <c r="V14" s="16" t="n">
        <v>0.0347031704237299</v>
      </c>
      <c r="W14" s="16"/>
      <c r="X14" s="16" t="n">
        <v>0.0834726463807132</v>
      </c>
      <c r="Y14" s="16" t="n">
        <v>0.0332770305011127</v>
      </c>
      <c r="Z14" s="16" t="n">
        <v>0.12376585703674</v>
      </c>
      <c r="AA14" s="16" t="n">
        <v>0.0570044387764791</v>
      </c>
      <c r="AB14" s="16" t="n">
        <v>0.317352562141383</v>
      </c>
      <c r="AC14" s="16" t="n">
        <v>0.114643241286557</v>
      </c>
      <c r="AD14" s="16" t="n">
        <v>0.0596102943649361</v>
      </c>
      <c r="AE14" s="16"/>
      <c r="AF14" s="16" t="n">
        <v>0</v>
      </c>
      <c r="AG14" s="16" t="n">
        <v>0.815758145011861</v>
      </c>
      <c r="AH14" s="16" t="n">
        <v>0.0209500104294317</v>
      </c>
      <c r="AI14" s="16" t="n">
        <v>0.192446501461633</v>
      </c>
      <c r="AJ14" s="16" t="n">
        <v>0.0227151465705023</v>
      </c>
      <c r="AK14" s="16" t="n">
        <v>0.0161364004655439</v>
      </c>
      <c r="AL14" s="16" t="n">
        <v>0.298498139537593</v>
      </c>
      <c r="AM14" s="16" t="n">
        <v>0.11065755144415</v>
      </c>
      <c r="AN14" s="16" t="n">
        <v>0.114718072112863</v>
      </c>
      <c r="AO14" s="16" t="n">
        <v>0.280684438454351</v>
      </c>
      <c r="AP14" s="16" t="n">
        <v>0.0315671416443111</v>
      </c>
      <c r="AQ14" s="16"/>
      <c r="AR14" s="16" t="n">
        <v>0.0153910352447331</v>
      </c>
      <c r="AS14" s="16" t="n">
        <v>0.100257132740017</v>
      </c>
      <c r="AT14" s="16" t="n">
        <v>0.0934554202277348</v>
      </c>
      <c r="AU14" s="16" t="n">
        <v>0.0121513436532511</v>
      </c>
      <c r="AV14" s="16" t="n">
        <v>0.194423655632675</v>
      </c>
      <c r="AW14" s="16" t="n">
        <v>0.0672293765038145</v>
      </c>
      <c r="AX14" s="16" t="n">
        <v>0.0197865697462367</v>
      </c>
      <c r="AY14" s="16" t="n">
        <v>0.152912496989857</v>
      </c>
      <c r="AZ14" s="16" t="n">
        <v>0.0114465195401945</v>
      </c>
      <c r="BA14" s="16" t="n">
        <v>0.119998416431912</v>
      </c>
      <c r="BB14" s="16" t="n">
        <v>0.118401762805051</v>
      </c>
      <c r="BC14" s="16" t="n">
        <v>0.249394439855591</v>
      </c>
    </row>
    <row r="15">
      <c r="B15" t="s">
        <v>76</v>
      </c>
      <c r="C15" s="16" t="n">
        <v>0.103463977273742</v>
      </c>
      <c r="D15" s="16" t="n">
        <v>0.146898824210156</v>
      </c>
      <c r="E15" s="16" t="n">
        <v>0.298238510295478</v>
      </c>
      <c r="F15" s="16" t="n">
        <v>0.0570787030094318</v>
      </c>
      <c r="G15" s="16"/>
      <c r="H15" s="16" t="n">
        <v>0.162483342809542</v>
      </c>
      <c r="I15" s="16" t="n">
        <v>0.0963750707906342</v>
      </c>
      <c r="J15" s="16"/>
      <c r="K15" s="16" t="n">
        <v>0.08186351290425</v>
      </c>
      <c r="L15" s="16"/>
      <c r="M15" s="16" t="n">
        <v>0.0925847801688674</v>
      </c>
      <c r="N15" s="16" t="n">
        <v>0.17624824101142</v>
      </c>
      <c r="O15" s="16" t="n">
        <v>0.232617397608547</v>
      </c>
      <c r="P15" s="16" t="n">
        <v>0.211695372231109</v>
      </c>
      <c r="Q15" s="16"/>
      <c r="R15" s="16" t="n">
        <v>0</v>
      </c>
      <c r="S15" s="16" t="n">
        <v>0.105773207404685</v>
      </c>
      <c r="T15" s="16" t="n">
        <v>0.178348447015938</v>
      </c>
      <c r="U15" s="16" t="n">
        <v>0.0897386139719202</v>
      </c>
      <c r="V15" s="16" t="n">
        <v>0.086805592174049</v>
      </c>
      <c r="W15" s="16"/>
      <c r="X15" s="16" t="n">
        <v>0.128390426101885</v>
      </c>
      <c r="Y15" s="16" t="n">
        <v>0.00322810202652158</v>
      </c>
      <c r="Z15" s="16" t="n">
        <v>0.247458909876339</v>
      </c>
      <c r="AA15" s="16" t="n">
        <v>0.263930410797779</v>
      </c>
      <c r="AB15" s="16" t="n">
        <v>0.0907869694914672</v>
      </c>
      <c r="AC15" s="16" t="n">
        <v>0.137643035198199</v>
      </c>
      <c r="AD15" s="16" t="n">
        <v>0.167021878320057</v>
      </c>
      <c r="AE15" s="16"/>
      <c r="AF15" s="16" t="n">
        <v>0.144600871087081</v>
      </c>
      <c r="AG15" s="16" t="n">
        <v>0.0555847206411568</v>
      </c>
      <c r="AH15" s="16" t="n">
        <v>0.0187903176781746</v>
      </c>
      <c r="AI15" s="16" t="n">
        <v>0.24855719151387</v>
      </c>
      <c r="AJ15" s="16" t="n">
        <v>0.087279257684188</v>
      </c>
      <c r="AK15" s="16" t="n">
        <v>0.0765789757699291</v>
      </c>
      <c r="AL15" s="16" t="n">
        <v>0.179081180378979</v>
      </c>
      <c r="AM15" s="16" t="n">
        <v>0.271574002165923</v>
      </c>
      <c r="AN15" s="16" t="n">
        <v>0.218995254657055</v>
      </c>
      <c r="AO15" s="16" t="n">
        <v>0.0228683673837913</v>
      </c>
      <c r="AP15" s="16" t="n">
        <v>0.00595789709452097</v>
      </c>
      <c r="AQ15" s="16"/>
      <c r="AR15" s="16" t="n">
        <v>0.0306135781444319</v>
      </c>
      <c r="AS15" s="16" t="n">
        <v>0.0492868531847117</v>
      </c>
      <c r="AT15" s="16" t="n">
        <v>0.143207604683226</v>
      </c>
      <c r="AU15" s="16" t="n">
        <v>0.00345719186637759</v>
      </c>
      <c r="AV15" s="16" t="n">
        <v>0.0239379592092815</v>
      </c>
      <c r="AW15" s="16" t="n">
        <v>0.192828325600418</v>
      </c>
      <c r="AX15" s="16" t="n">
        <v>0.151982829051953</v>
      </c>
      <c r="AY15" s="16" t="n">
        <v>0.0346104423791325</v>
      </c>
      <c r="AZ15" s="16" t="n">
        <v>0.257542358169891</v>
      </c>
      <c r="BA15" s="16" t="n">
        <v>0.121081613173765</v>
      </c>
      <c r="BB15" s="16" t="n">
        <v>0.0171382433482043</v>
      </c>
      <c r="BC15" s="16" t="n">
        <v>0.00034603436823363</v>
      </c>
    </row>
    <row r="16">
      <c r="B16" t="s">
        <v>77</v>
      </c>
      <c r="C16" s="16" t="n">
        <v>0.0584649447711246</v>
      </c>
      <c r="D16" s="16" t="n">
        <v>0.2026481104202</v>
      </c>
      <c r="E16" s="16" t="n">
        <v>0.0684332233125374</v>
      </c>
      <c r="F16" s="16" t="n">
        <v>0.0383801098608146</v>
      </c>
      <c r="G16" s="16"/>
      <c r="H16" s="16" t="n">
        <v>0.0369003967334928</v>
      </c>
      <c r="I16" s="16" t="n">
        <v>0.0395927155490043</v>
      </c>
      <c r="J16" s="16"/>
      <c r="K16" s="16" t="n">
        <v>0.056305438221615</v>
      </c>
      <c r="L16" s="16"/>
      <c r="M16" s="16" t="n">
        <v>0.0543198806796592</v>
      </c>
      <c r="N16" s="16" t="n">
        <v>0.0954129405019077</v>
      </c>
      <c r="O16" s="16" t="n">
        <v>0.0821978840992347</v>
      </c>
      <c r="P16" s="16" t="n">
        <v>0.0845630102265195</v>
      </c>
      <c r="Q16" s="16"/>
      <c r="R16" s="16" t="n">
        <v>0.004293636084121</v>
      </c>
      <c r="S16" s="16" t="n">
        <v>0.0057884945130195</v>
      </c>
      <c r="T16" s="16" t="n">
        <v>0.0526701826997011</v>
      </c>
      <c r="U16" s="16" t="n">
        <v>0.15265877759129</v>
      </c>
      <c r="V16" s="16" t="n">
        <v>0.046232311515898</v>
      </c>
      <c r="W16" s="16"/>
      <c r="X16" s="16" t="n">
        <v>0.0730791648387027</v>
      </c>
      <c r="Y16" s="16" t="n">
        <v>0.032136126812068</v>
      </c>
      <c r="Z16" s="16" t="n">
        <v>0.00308334906359832</v>
      </c>
      <c r="AA16" s="16" t="n">
        <v>0.139571453518886</v>
      </c>
      <c r="AB16" s="16" t="n">
        <v>0.0414922545970067</v>
      </c>
      <c r="AC16" s="16" t="n">
        <v>0.134273645721752</v>
      </c>
      <c r="AD16" s="16" t="n">
        <v>0.0277128748181078</v>
      </c>
      <c r="AE16" s="16"/>
      <c r="AF16" s="16" t="n">
        <v>0.000950389130485083</v>
      </c>
      <c r="AG16" s="16" t="n">
        <v>0.00474084606398785</v>
      </c>
      <c r="AH16" s="16" t="n">
        <v>0.149597866164897</v>
      </c>
      <c r="AI16" s="16" t="n">
        <v>0.114742170992302</v>
      </c>
      <c r="AJ16" s="16" t="n">
        <v>0.0172129195972751</v>
      </c>
      <c r="AK16" s="16" t="n">
        <v>0.0432109435905145</v>
      </c>
      <c r="AL16" s="16" t="n">
        <v>0.103419530363058</v>
      </c>
      <c r="AM16" s="16" t="n">
        <v>0.0984534085753223</v>
      </c>
      <c r="AN16" s="16" t="n">
        <v>0.0826864453763664</v>
      </c>
      <c r="AO16" s="16" t="n">
        <v>0.104646494952563</v>
      </c>
      <c r="AP16" s="16" t="n">
        <v>0</v>
      </c>
      <c r="AQ16" s="16"/>
      <c r="AR16" s="16" t="n">
        <v>0.00811357727077665</v>
      </c>
      <c r="AS16" s="16" t="n">
        <v>0.0565945941322042</v>
      </c>
      <c r="AT16" s="16" t="n">
        <v>0.00899134764490276</v>
      </c>
      <c r="AU16" s="16" t="n">
        <v>0.133295270712366</v>
      </c>
      <c r="AV16" s="16" t="n">
        <v>0.00440326270754489</v>
      </c>
      <c r="AW16" s="16" t="n">
        <v>0.0560272137289826</v>
      </c>
      <c r="AX16" s="16" t="n">
        <v>0.303965658103906</v>
      </c>
      <c r="AY16" s="16" t="n">
        <v>0</v>
      </c>
      <c r="AZ16" s="16" t="n">
        <v>0.0878039398031126</v>
      </c>
      <c r="BA16" s="16" t="n">
        <v>0.0190894515331787</v>
      </c>
      <c r="BB16" s="16" t="n">
        <v>0.101517631403305</v>
      </c>
      <c r="BC16" s="16" t="n">
        <v>0.233606375565885</v>
      </c>
    </row>
    <row r="17">
      <c r="B17" t="s">
        <v>78</v>
      </c>
      <c r="C17" s="16" t="n">
        <v>0.0388638481091782</v>
      </c>
      <c r="D17" s="16" t="n">
        <v>0.107916410257276</v>
      </c>
      <c r="E17" s="16" t="n">
        <v>0.00467780957398236</v>
      </c>
      <c r="F17" s="16" t="n">
        <v>0.0374391269753864</v>
      </c>
      <c r="G17" s="16"/>
      <c r="H17" s="16" t="n">
        <v>0.237299791292737</v>
      </c>
      <c r="I17" s="16" t="n">
        <v>0.0378301464054976</v>
      </c>
      <c r="J17" s="16"/>
      <c r="K17" s="16" t="n">
        <v>0.0487665768606013</v>
      </c>
      <c r="L17" s="16"/>
      <c r="M17" s="16" t="n">
        <v>0.0409855726168857</v>
      </c>
      <c r="N17" s="16" t="n">
        <v>0.0165949128670288</v>
      </c>
      <c r="O17" s="16" t="n">
        <v>0.0377292640245243</v>
      </c>
      <c r="P17" s="16" t="n">
        <v>0.0188601258819902</v>
      </c>
      <c r="Q17" s="16"/>
      <c r="R17" s="16" t="n">
        <v>0.0259340846213594</v>
      </c>
      <c r="S17" s="16" t="n">
        <v>0</v>
      </c>
      <c r="T17" s="16" t="n">
        <v>0.101472004330451</v>
      </c>
      <c r="U17" s="16" t="n">
        <v>0.000116104015205263</v>
      </c>
      <c r="V17" s="16" t="n">
        <v>0.0380192836539465</v>
      </c>
      <c r="W17" s="16"/>
      <c r="X17" s="16" t="n">
        <v>0.0229578081945239</v>
      </c>
      <c r="Y17" s="16" t="n">
        <v>0</v>
      </c>
      <c r="Z17" s="16" t="n">
        <v>0.125302946342047</v>
      </c>
      <c r="AA17" s="16" t="n">
        <v>0</v>
      </c>
      <c r="AB17" s="16" t="n">
        <v>0.00391070215731686</v>
      </c>
      <c r="AC17" s="16" t="n">
        <v>0</v>
      </c>
      <c r="AD17" s="16" t="n">
        <v>0.49877896598923</v>
      </c>
      <c r="AE17" s="16"/>
      <c r="AF17" s="16" t="n">
        <v>0.326104759349018</v>
      </c>
      <c r="AG17" s="16" t="n">
        <v>0.020918240506337</v>
      </c>
      <c r="AH17" s="16" t="n">
        <v>0.000325909919941802</v>
      </c>
      <c r="AI17" s="16" t="n">
        <v>0.00456869721826135</v>
      </c>
      <c r="AJ17" s="16" t="n">
        <v>0.0594545420447187</v>
      </c>
      <c r="AK17" s="16" t="n">
        <v>0.057777020532324</v>
      </c>
      <c r="AL17" s="16" t="n">
        <v>0.00172493800498878</v>
      </c>
      <c r="AM17" s="16" t="n">
        <v>0</v>
      </c>
      <c r="AN17" s="16" t="n">
        <v>0.00998449616721629</v>
      </c>
      <c r="AO17" s="16" t="n">
        <v>0</v>
      </c>
      <c r="AP17" s="16" t="n">
        <v>0</v>
      </c>
      <c r="AQ17" s="16"/>
      <c r="AR17" s="16" t="n">
        <v>0.127930103023788</v>
      </c>
      <c r="AS17" s="16" t="n">
        <v>0.00562431457689879</v>
      </c>
      <c r="AT17" s="16" t="n">
        <v>0.00118706146789783</v>
      </c>
      <c r="AU17" s="16" t="n">
        <v>0</v>
      </c>
      <c r="AV17" s="16" t="n">
        <v>0</v>
      </c>
      <c r="AW17" s="16" t="n">
        <v>0.0868696791161144</v>
      </c>
      <c r="AX17" s="16" t="n">
        <v>0</v>
      </c>
      <c r="AY17" s="16" t="n">
        <v>0.00306640931703091</v>
      </c>
      <c r="AZ17" s="16" t="n">
        <v>0</v>
      </c>
      <c r="BA17" s="16" t="n">
        <v>0.00261557748219675</v>
      </c>
      <c r="BB17" s="16" t="n">
        <v>0.000277005157701806</v>
      </c>
      <c r="BC17" s="16" t="n">
        <v>0.0161340986579398</v>
      </c>
    </row>
    <row r="18">
      <c r="B18" t="s">
        <v>79</v>
      </c>
      <c r="C18" s="16" t="n">
        <v>0.00534861483130163</v>
      </c>
      <c r="D18" s="16" t="n">
        <v>0.0570910720625056</v>
      </c>
      <c r="E18" s="16" t="n">
        <v>0.0000865530504331521</v>
      </c>
      <c r="F18" s="16" t="n">
        <v>0</v>
      </c>
      <c r="G18" s="16"/>
      <c r="H18" s="16" t="n">
        <v>0.00378554034204318</v>
      </c>
      <c r="I18" s="16" t="n">
        <v>0.00695693827905092</v>
      </c>
      <c r="J18" s="16"/>
      <c r="K18" s="16" t="n">
        <v>0.0136423713792453</v>
      </c>
      <c r="L18" s="16"/>
      <c r="M18" s="16" t="n">
        <v>0.00577365537625257</v>
      </c>
      <c r="N18" s="16" t="n">
        <v>0</v>
      </c>
      <c r="O18" s="16" t="n">
        <v>0.00500318297012719</v>
      </c>
      <c r="P18" s="16" t="n">
        <v>0.0208080519499249</v>
      </c>
      <c r="Q18" s="16"/>
      <c r="R18" s="16" t="n">
        <v>0</v>
      </c>
      <c r="S18" s="16" t="n">
        <v>0</v>
      </c>
      <c r="T18" s="16" t="n">
        <v>0.000806369667152988</v>
      </c>
      <c r="U18" s="16" t="n">
        <v>0</v>
      </c>
      <c r="V18" s="16" t="n">
        <v>0.0100736801428461</v>
      </c>
      <c r="W18" s="16"/>
      <c r="X18" s="16" t="n">
        <v>0.0108110239054347</v>
      </c>
      <c r="Y18" s="16" t="n">
        <v>0.000637364833084216</v>
      </c>
      <c r="Z18" s="16" t="n">
        <v>0</v>
      </c>
      <c r="AA18" s="16" t="n">
        <v>0</v>
      </c>
      <c r="AB18" s="16" t="n">
        <v>0.000538785894126217</v>
      </c>
      <c r="AC18" s="16" t="n">
        <v>0</v>
      </c>
      <c r="AD18" s="16" t="n">
        <v>0.00150218125444614</v>
      </c>
      <c r="AE18" s="16"/>
      <c r="AF18" s="16" t="n">
        <v>0</v>
      </c>
      <c r="AG18" s="16" t="n">
        <v>0</v>
      </c>
      <c r="AH18" s="16" t="n">
        <v>0.000619768967513878</v>
      </c>
      <c r="AI18" s="16" t="n">
        <v>0</v>
      </c>
      <c r="AJ18" s="16" t="n">
        <v>0.0000875717730721331</v>
      </c>
      <c r="AK18" s="16" t="n">
        <v>0</v>
      </c>
      <c r="AL18" s="16" t="n">
        <v>0.00172493800498878</v>
      </c>
      <c r="AM18" s="16" t="n">
        <v>0</v>
      </c>
      <c r="AN18" s="16" t="n">
        <v>0.0826864453763664</v>
      </c>
      <c r="AO18" s="16" t="n">
        <v>0</v>
      </c>
      <c r="AP18" s="16" t="n">
        <v>0</v>
      </c>
      <c r="AQ18" s="16"/>
      <c r="AR18" s="16" t="n">
        <v>0.000200922328370898</v>
      </c>
      <c r="AS18" s="16" t="n">
        <v>0.046577671246871</v>
      </c>
      <c r="AT18" s="16" t="n">
        <v>0</v>
      </c>
      <c r="AU18" s="16" t="n">
        <v>0</v>
      </c>
      <c r="AV18" s="16" t="n">
        <v>0</v>
      </c>
      <c r="AW18" s="16" t="n">
        <v>0</v>
      </c>
      <c r="AX18" s="16" t="n">
        <v>0.000478148277774245</v>
      </c>
      <c r="AY18" s="16" t="n">
        <v>0</v>
      </c>
      <c r="AZ18" s="16" t="n">
        <v>0</v>
      </c>
      <c r="BA18" s="16" t="n">
        <v>0.000361065580617675</v>
      </c>
      <c r="BB18" s="16" t="n">
        <v>0</v>
      </c>
      <c r="BC18" s="16" t="n">
        <v>0.00285272498125119</v>
      </c>
    </row>
    <row r="19">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row>
    <row r="20">
      <c r="B20" s="7" t="s">
        <v>85</v>
      </c>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row>
    <row r="21">
      <c r="B21" s="26" t="s">
        <v>83</v>
      </c>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row>
    <row r="22">
      <c r="B22" t="s">
        <v>74</v>
      </c>
      <c r="C22" s="16" t="n">
        <v>0.139492475518155</v>
      </c>
      <c r="D22" s="16" t="n">
        <v>0.189027436198571</v>
      </c>
      <c r="E22" s="16" t="n">
        <v>0.146461993098721</v>
      </c>
      <c r="F22" s="16" t="n">
        <v>0.131846634682464</v>
      </c>
      <c r="G22" s="16"/>
      <c r="H22" s="16" t="n">
        <v>0.107014839128104</v>
      </c>
      <c r="I22" s="16" t="n">
        <v>0.141532637386205</v>
      </c>
      <c r="J22" s="16"/>
      <c r="K22" s="16" t="n">
        <v>0.116467644663446</v>
      </c>
      <c r="L22" s="16"/>
      <c r="M22" s="16" t="n">
        <v>0.141241238285589</v>
      </c>
      <c r="N22" s="16" t="n">
        <v>0.116764131712023</v>
      </c>
      <c r="O22" s="16" t="n">
        <v>0.139973235097114</v>
      </c>
      <c r="P22" s="16" t="n">
        <v>0.204946484686866</v>
      </c>
      <c r="Q22" s="16"/>
      <c r="R22" s="16" t="n">
        <v>0.406828674744312</v>
      </c>
      <c r="S22" s="16" t="n">
        <v>0.0788527774952841</v>
      </c>
      <c r="T22" s="16" t="n">
        <v>0.12338859758055</v>
      </c>
      <c r="U22" s="16" t="n">
        <v>0.0649116860366639</v>
      </c>
      <c r="V22" s="16" t="n">
        <v>0.167997284891588</v>
      </c>
      <c r="W22" s="16"/>
      <c r="X22" s="16" t="n">
        <v>0.0810154141957104</v>
      </c>
      <c r="Y22" s="16" t="n">
        <v>0.252454541907918</v>
      </c>
      <c r="Z22" s="16" t="n">
        <v>0.00795835507744751</v>
      </c>
      <c r="AA22" s="16" t="n">
        <v>0.419548793679537</v>
      </c>
      <c r="AB22" s="16" t="n">
        <v>0.0652395498242744</v>
      </c>
      <c r="AC22" s="16" t="n">
        <v>0.070132963389418</v>
      </c>
      <c r="AD22" s="16" t="n">
        <v>0.522751861470033</v>
      </c>
      <c r="AE22" s="16"/>
      <c r="AF22" s="16" t="n">
        <v>0.00619323580803933</v>
      </c>
      <c r="AG22" s="16" t="n">
        <v>0</v>
      </c>
      <c r="AH22" s="16" t="n">
        <v>0.303782456602408</v>
      </c>
      <c r="AI22" s="16" t="n">
        <v>0.218620743412308</v>
      </c>
      <c r="AJ22" s="16" t="n">
        <v>0.120126100887184</v>
      </c>
      <c r="AK22" s="16" t="n">
        <v>0.120707779864209</v>
      </c>
      <c r="AL22" s="16" t="n">
        <v>0.240760200639133</v>
      </c>
      <c r="AM22" s="16" t="n">
        <v>0.0263767960653721</v>
      </c>
      <c r="AN22" s="16" t="n">
        <v>0.104708335802119</v>
      </c>
      <c r="AO22" s="16" t="n">
        <v>0.0479749531075702</v>
      </c>
      <c r="AP22" s="16" t="n">
        <v>0.0315671416443111</v>
      </c>
      <c r="AQ22" s="16"/>
      <c r="AR22" s="16" t="n">
        <v>0.0729993845731983</v>
      </c>
      <c r="AS22" s="16" t="n">
        <v>0.19299651751409</v>
      </c>
      <c r="AT22" s="16" t="n">
        <v>0.130287346554524</v>
      </c>
      <c r="AU22" s="16" t="n">
        <v>0.00607567182662554</v>
      </c>
      <c r="AV22" s="16" t="n">
        <v>0</v>
      </c>
      <c r="AW22" s="16" t="n">
        <v>0.176498216582345</v>
      </c>
      <c r="AX22" s="16" t="n">
        <v>0.171291250520416</v>
      </c>
      <c r="AY22" s="16" t="n">
        <v>0.134972325277126</v>
      </c>
      <c r="AZ22" s="16" t="n">
        <v>0.257812440072742</v>
      </c>
      <c r="BA22" s="16" t="n">
        <v>0.0201726482750318</v>
      </c>
      <c r="BB22" s="16" t="n">
        <v>0.191849334544478</v>
      </c>
      <c r="BC22" s="16" t="n">
        <v>0.141481162304512</v>
      </c>
    </row>
    <row r="23">
      <c r="B23" t="s">
        <v>75</v>
      </c>
      <c r="C23" s="16" t="n">
        <v>0.0415105206464498</v>
      </c>
      <c r="D23" s="16" t="n">
        <v>0.106373272881134</v>
      </c>
      <c r="E23" s="16" t="n">
        <v>0.112550118335855</v>
      </c>
      <c r="F23" s="16" t="n">
        <v>0.0184767173467122</v>
      </c>
      <c r="G23" s="16"/>
      <c r="H23" s="16" t="n">
        <v>0.126886550481121</v>
      </c>
      <c r="I23" s="16" t="n">
        <v>0.0325428294625506</v>
      </c>
      <c r="J23" s="16"/>
      <c r="K23" s="16" t="n">
        <v>0.0440763105628823</v>
      </c>
      <c r="L23" s="16"/>
      <c r="M23" s="16" t="n">
        <v>0.0202885759600671</v>
      </c>
      <c r="N23" s="16" t="n">
        <v>0.20504894279618</v>
      </c>
      <c r="O23" s="16" t="n">
        <v>0.227538941460377</v>
      </c>
      <c r="P23" s="16" t="n">
        <v>0.261480695529552</v>
      </c>
      <c r="Q23" s="16"/>
      <c r="R23" s="16" t="n">
        <v>0</v>
      </c>
      <c r="S23" s="16" t="n">
        <v>0.00748610397734699</v>
      </c>
      <c r="T23" s="16" t="n">
        <v>0.0924731833770877</v>
      </c>
      <c r="U23" s="16" t="n">
        <v>0.103865587864658</v>
      </c>
      <c r="V23" s="16" t="n">
        <v>0.00824260184683782</v>
      </c>
      <c r="W23" s="16"/>
      <c r="X23" s="16" t="n">
        <v>0.0411862657345032</v>
      </c>
      <c r="Y23" s="16" t="n">
        <v>0.0134252142249254</v>
      </c>
      <c r="Z23" s="16" t="n">
        <v>0.0207461642391886</v>
      </c>
      <c r="AA23" s="16" t="n">
        <v>0.0856955477099009</v>
      </c>
      <c r="AB23" s="16" t="n">
        <v>0.131617609806802</v>
      </c>
      <c r="AC23" s="16" t="n">
        <v>0.446628720826985</v>
      </c>
      <c r="AD23" s="16" t="n">
        <v>0.044706846965165</v>
      </c>
      <c r="AE23" s="16"/>
      <c r="AF23" s="16" t="n">
        <v>0.0014359427570945</v>
      </c>
      <c r="AG23" s="16" t="n">
        <v>0.0416414175932178</v>
      </c>
      <c r="AH23" s="16" t="n">
        <v>0.152025985220277</v>
      </c>
      <c r="AI23" s="16" t="n">
        <v>0.0680687706268062</v>
      </c>
      <c r="AJ23" s="16" t="n">
        <v>0.0149315148703013</v>
      </c>
      <c r="AK23" s="16" t="n">
        <v>0.00408581665222334</v>
      </c>
      <c r="AL23" s="16" t="n">
        <v>0.045574242794384</v>
      </c>
      <c r="AM23" s="16" t="n">
        <v>0.141672929404222</v>
      </c>
      <c r="AN23" s="16" t="n">
        <v>0.136919337608926</v>
      </c>
      <c r="AO23" s="16" t="n">
        <v>0.00430808455408269</v>
      </c>
      <c r="AP23" s="16" t="n">
        <v>0.0315671416443111</v>
      </c>
      <c r="AQ23" s="16"/>
      <c r="AR23" s="16" t="n">
        <v>0.0112254827887301</v>
      </c>
      <c r="AS23" s="16" t="n">
        <v>0.00241610891862727</v>
      </c>
      <c r="AT23" s="16" t="n">
        <v>0.0534564846367411</v>
      </c>
      <c r="AU23" s="16" t="n">
        <v>0.0191334137734788</v>
      </c>
      <c r="AV23" s="16" t="n">
        <v>0.00501110805601324</v>
      </c>
      <c r="AW23" s="16" t="n">
        <v>0.0645930804616215</v>
      </c>
      <c r="AX23" s="16" t="n">
        <v>0.0197865697462367</v>
      </c>
      <c r="AY23" s="16" t="n">
        <v>0.170429368353811</v>
      </c>
      <c r="AZ23" s="16" t="n">
        <v>0.0218127114689871</v>
      </c>
      <c r="BA23" s="16" t="n">
        <v>0.00667541728686421</v>
      </c>
      <c r="BB23" s="16" t="n">
        <v>0.0200435016995574</v>
      </c>
      <c r="BC23" s="16" t="n">
        <v>0.12327085743717</v>
      </c>
    </row>
    <row r="24">
      <c r="B24" t="s">
        <v>76</v>
      </c>
      <c r="C24" s="16" t="n">
        <v>0.139889036567898</v>
      </c>
      <c r="D24" s="16" t="n">
        <v>0.430013334329961</v>
      </c>
      <c r="E24" s="16" t="n">
        <v>0.286483493020755</v>
      </c>
      <c r="F24" s="16" t="n">
        <v>0.0728604568911421</v>
      </c>
      <c r="G24" s="16"/>
      <c r="H24" s="16" t="n">
        <v>0.381992975548526</v>
      </c>
      <c r="I24" s="16" t="n">
        <v>0.118180779441153</v>
      </c>
      <c r="J24" s="16"/>
      <c r="K24" s="16" t="n">
        <v>0.114032890340156</v>
      </c>
      <c r="L24" s="16"/>
      <c r="M24" s="16" t="n">
        <v>0.126974845672483</v>
      </c>
      <c r="N24" s="16" t="n">
        <v>0.212166738610474</v>
      </c>
      <c r="O24" s="16" t="n">
        <v>0.330861101520587</v>
      </c>
      <c r="P24" s="16" t="n">
        <v>0.301170974908954</v>
      </c>
      <c r="Q24" s="16"/>
      <c r="R24" s="16" t="n">
        <v>0.004293636084121</v>
      </c>
      <c r="S24" s="16" t="n">
        <v>0.162229219165322</v>
      </c>
      <c r="T24" s="16" t="n">
        <v>0.190920776506382</v>
      </c>
      <c r="U24" s="16" t="n">
        <v>0.25310155263602</v>
      </c>
      <c r="V24" s="16" t="n">
        <v>0.0902107877732681</v>
      </c>
      <c r="W24" s="16"/>
      <c r="X24" s="16" t="n">
        <v>0.143474045864988</v>
      </c>
      <c r="Y24" s="16" t="n">
        <v>0.0994284797489745</v>
      </c>
      <c r="Z24" s="16" t="n">
        <v>0.343680616621347</v>
      </c>
      <c r="AA24" s="16" t="n">
        <v>0.0875190325691067</v>
      </c>
      <c r="AB24" s="16" t="n">
        <v>0.284818136619913</v>
      </c>
      <c r="AC24" s="16" t="n">
        <v>0.119915222298761</v>
      </c>
      <c r="AD24" s="16" t="n">
        <v>0.167175135409578</v>
      </c>
      <c r="AE24" s="16"/>
      <c r="AF24" s="16" t="n">
        <v>0.143779767955615</v>
      </c>
      <c r="AG24" s="16" t="n">
        <v>0.860508711314755</v>
      </c>
      <c r="AH24" s="16" t="n">
        <v>0.0932120441217733</v>
      </c>
      <c r="AI24" s="16" t="n">
        <v>0.319985924987346</v>
      </c>
      <c r="AJ24" s="16" t="n">
        <v>0.0183032813758672</v>
      </c>
      <c r="AK24" s="16" t="n">
        <v>0.0994856707860936</v>
      </c>
      <c r="AL24" s="16" t="n">
        <v>0.406494051375661</v>
      </c>
      <c r="AM24" s="16" t="n">
        <v>0.253626218111976</v>
      </c>
      <c r="AN24" s="16" t="n">
        <v>0.22237178591081</v>
      </c>
      <c r="AO24" s="16" t="n">
        <v>0.136220813204096</v>
      </c>
      <c r="AP24" s="16" t="n">
        <v>0.00595789709452097</v>
      </c>
      <c r="AQ24" s="16"/>
      <c r="AR24" s="16" t="n">
        <v>0.143321138268522</v>
      </c>
      <c r="AS24" s="16" t="n">
        <v>0.0674907360751777</v>
      </c>
      <c r="AT24" s="16" t="n">
        <v>0.136714255126689</v>
      </c>
      <c r="AU24" s="16" t="n">
        <v>0.139790298492056</v>
      </c>
      <c r="AV24" s="16" t="n">
        <v>0.222157032201033</v>
      </c>
      <c r="AW24" s="16" t="n">
        <v>0.12908516305739</v>
      </c>
      <c r="AX24" s="16" t="n">
        <v>0.308385685171674</v>
      </c>
      <c r="AY24" s="16" t="n">
        <v>0.00169320139510504</v>
      </c>
      <c r="AZ24" s="16" t="n">
        <v>0.258082521975592</v>
      </c>
      <c r="BA24" s="16" t="n">
        <v>0.119998416431912</v>
      </c>
      <c r="BB24" s="16" t="n">
        <v>0.132470056207292</v>
      </c>
      <c r="BC24" s="16" t="n">
        <v>0.236459100547136</v>
      </c>
    </row>
    <row r="25">
      <c r="B25" t="s">
        <v>77</v>
      </c>
      <c r="C25" s="16" t="n">
        <v>0.155277745488473</v>
      </c>
      <c r="D25" s="16" t="n">
        <v>0.0994724290138294</v>
      </c>
      <c r="E25" s="16" t="n">
        <v>0.324956259242465</v>
      </c>
      <c r="F25" s="16" t="n">
        <v>0.126552008161256</v>
      </c>
      <c r="G25" s="16"/>
      <c r="H25" s="16" t="n">
        <v>0.0373823278517869</v>
      </c>
      <c r="I25" s="16" t="n">
        <v>0.144949991422756</v>
      </c>
      <c r="J25" s="16"/>
      <c r="K25" s="16" t="n">
        <v>0.198495087882627</v>
      </c>
      <c r="L25" s="16"/>
      <c r="M25" s="16" t="n">
        <v>0.154004829772037</v>
      </c>
      <c r="N25" s="16" t="n">
        <v>0.1747979802297</v>
      </c>
      <c r="O25" s="16" t="n">
        <v>0.137739066900289</v>
      </c>
      <c r="P25" s="16" t="n">
        <v>0.165509882433454</v>
      </c>
      <c r="Q25" s="16"/>
      <c r="R25" s="16" t="n">
        <v>0.216098463651068</v>
      </c>
      <c r="S25" s="16" t="n">
        <v>0.115093957146592</v>
      </c>
      <c r="T25" s="16" t="n">
        <v>0.151451777253445</v>
      </c>
      <c r="U25" s="16" t="n">
        <v>0.236033880843079</v>
      </c>
      <c r="V25" s="16" t="n">
        <v>0.13826637416085</v>
      </c>
      <c r="W25" s="16"/>
      <c r="X25" s="16" t="n">
        <v>0.167186977356707</v>
      </c>
      <c r="Y25" s="16" t="n">
        <v>0.0688847008732659</v>
      </c>
      <c r="Z25" s="16" t="n">
        <v>0.37983398782962</v>
      </c>
      <c r="AA25" s="16" t="n">
        <v>0.0812869541231994</v>
      </c>
      <c r="AB25" s="16" t="n">
        <v>0.254207894110913</v>
      </c>
      <c r="AC25" s="16" t="n">
        <v>0.229192338728403</v>
      </c>
      <c r="AD25" s="16" t="n">
        <v>0.15287571603084</v>
      </c>
      <c r="AE25" s="16"/>
      <c r="AF25" s="16" t="n">
        <v>0.302650969889695</v>
      </c>
      <c r="AG25" s="16" t="n">
        <v>0.00351038893580503</v>
      </c>
      <c r="AH25" s="16" t="n">
        <v>0.229947754652792</v>
      </c>
      <c r="AI25" s="16" t="n">
        <v>0.218358262091959</v>
      </c>
      <c r="AJ25" s="16" t="n">
        <v>0.229286551501637</v>
      </c>
      <c r="AK25" s="16" t="n">
        <v>0.140655621531898</v>
      </c>
      <c r="AL25" s="16" t="n">
        <v>0.128149111689006</v>
      </c>
      <c r="AM25" s="16" t="n">
        <v>0.235138297039899</v>
      </c>
      <c r="AN25" s="16" t="n">
        <v>0.00755760387371596</v>
      </c>
      <c r="AO25" s="16" t="n">
        <v>0.228906325579366</v>
      </c>
      <c r="AP25" s="16" t="n">
        <v>0</v>
      </c>
      <c r="AQ25" s="16"/>
      <c r="AR25" s="16" t="n">
        <v>0.220100055311459</v>
      </c>
      <c r="AS25" s="16" t="n">
        <v>0.112444395143066</v>
      </c>
      <c r="AT25" s="16" t="n">
        <v>0.0904522780410891</v>
      </c>
      <c r="AU25" s="16" t="n">
        <v>0</v>
      </c>
      <c r="AV25" s="16" t="n">
        <v>0.386415929871477</v>
      </c>
      <c r="AW25" s="16" t="n">
        <v>0.215639340553048</v>
      </c>
      <c r="AX25" s="16" t="n">
        <v>0.155924707841946</v>
      </c>
      <c r="AY25" s="16" t="n">
        <v>0.0197366799834328</v>
      </c>
      <c r="AZ25" s="16" t="n">
        <v>0.182061097375387</v>
      </c>
      <c r="BA25" s="16" t="n">
        <v>0.134217778581315</v>
      </c>
      <c r="BB25" s="16" t="n">
        <v>0.0931693581053589</v>
      </c>
      <c r="BC25" s="16" t="n">
        <v>0.236113066178903</v>
      </c>
    </row>
    <row r="26">
      <c r="B26" t="s">
        <v>78</v>
      </c>
      <c r="C26" s="16" t="n">
        <v>0.205500167611273</v>
      </c>
      <c r="D26" s="16" t="n">
        <v>0.0851606947122067</v>
      </c>
      <c r="E26" s="16" t="n">
        <v>0.0363952259070487</v>
      </c>
      <c r="F26" s="16" t="n">
        <v>0.256081022961742</v>
      </c>
      <c r="G26" s="16"/>
      <c r="H26" s="16" t="n">
        <v>0.00146217955545608</v>
      </c>
      <c r="I26" s="16" t="n">
        <v>0.223135749782957</v>
      </c>
      <c r="J26" s="16"/>
      <c r="K26" s="16" t="n">
        <v>0.215563679381536</v>
      </c>
      <c r="L26" s="16"/>
      <c r="M26" s="16" t="n">
        <v>0.215539272363577</v>
      </c>
      <c r="N26" s="16" t="n">
        <v>0.145948382218148</v>
      </c>
      <c r="O26" s="16" t="n">
        <v>0.0732192542100345</v>
      </c>
      <c r="P26" s="16" t="n">
        <v>0.0375152450785377</v>
      </c>
      <c r="Q26" s="16"/>
      <c r="R26" s="16" t="n">
        <v>0.216098463651068</v>
      </c>
      <c r="S26" s="16" t="n">
        <v>0.535713836144191</v>
      </c>
      <c r="T26" s="16" t="n">
        <v>0.129066635258054</v>
      </c>
      <c r="U26" s="16" t="n">
        <v>0.00909648082590988</v>
      </c>
      <c r="V26" s="16" t="n">
        <v>0.221701307153883</v>
      </c>
      <c r="W26" s="16"/>
      <c r="X26" s="16" t="n">
        <v>0.186143159523286</v>
      </c>
      <c r="Y26" s="16" t="n">
        <v>0.296405082654812</v>
      </c>
      <c r="Z26" s="16" t="n">
        <v>0.0890995141152952</v>
      </c>
      <c r="AA26" s="16" t="n">
        <v>0.138771471957432</v>
      </c>
      <c r="AB26" s="16" t="n">
        <v>0.169522669569001</v>
      </c>
      <c r="AC26" s="16" t="n">
        <v>0.0208943924546688</v>
      </c>
      <c r="AD26" s="16" t="n">
        <v>0.0605025680877306</v>
      </c>
      <c r="AE26" s="16"/>
      <c r="AF26" s="16" t="n">
        <v>0.522486294130233</v>
      </c>
      <c r="AG26" s="16" t="n">
        <v>0.0734212416498852</v>
      </c>
      <c r="AH26" s="16" t="n">
        <v>0.147269501220875</v>
      </c>
      <c r="AI26" s="16" t="n">
        <v>0.0257163832401744</v>
      </c>
      <c r="AJ26" s="16" t="n">
        <v>0.280563469948421</v>
      </c>
      <c r="AK26" s="16" t="n">
        <v>0.232044487362972</v>
      </c>
      <c r="AL26" s="16" t="n">
        <v>0.0184152734833039</v>
      </c>
      <c r="AM26" s="16" t="n">
        <v>0.158250589298471</v>
      </c>
      <c r="AN26" s="16" t="n">
        <v>0.146605394777248</v>
      </c>
      <c r="AO26" s="16" t="n">
        <v>0.134415298312342</v>
      </c>
      <c r="AP26" s="16" t="n">
        <v>0.28700034906004</v>
      </c>
      <c r="AQ26" s="16"/>
      <c r="AR26" s="16" t="n">
        <v>0.404633896021859</v>
      </c>
      <c r="AS26" s="16" t="n">
        <v>0.152043160844117</v>
      </c>
      <c r="AT26" s="16" t="n">
        <v>0.170024988974773</v>
      </c>
      <c r="AU26" s="16" t="n">
        <v>0.28572395519821</v>
      </c>
      <c r="AV26" s="16" t="n">
        <v>0.193207964935738</v>
      </c>
      <c r="AW26" s="16" t="n">
        <v>0.0973927797516648</v>
      </c>
      <c r="AX26" s="16" t="n">
        <v>0.170813102242641</v>
      </c>
      <c r="AY26" s="16" t="n">
        <v>0.2690980498567</v>
      </c>
      <c r="AZ26" s="16" t="n">
        <v>0.0962136446520897</v>
      </c>
      <c r="BA26" s="16" t="n">
        <v>0.475542919921055</v>
      </c>
      <c r="BB26" s="16" t="n">
        <v>0.264421180634876</v>
      </c>
      <c r="BC26" s="16" t="n">
        <v>0.0294154723346284</v>
      </c>
    </row>
    <row r="27">
      <c r="B27" t="s">
        <v>79</v>
      </c>
      <c r="C27" s="16" t="n">
        <v>0.318330054167751</v>
      </c>
      <c r="D27" s="16" t="n">
        <v>0.0899528328642981</v>
      </c>
      <c r="E27" s="16" t="n">
        <v>0.0931529103951563</v>
      </c>
      <c r="F27" s="16" t="n">
        <v>0.394183159956683</v>
      </c>
      <c r="G27" s="16"/>
      <c r="H27" s="16" t="n">
        <v>0.345261127435006</v>
      </c>
      <c r="I27" s="16" t="n">
        <v>0.339658012504379</v>
      </c>
      <c r="J27" s="16"/>
      <c r="K27" s="16" t="n">
        <v>0.311364387169352</v>
      </c>
      <c r="L27" s="16"/>
      <c r="M27" s="16" t="n">
        <v>0.341951237946246</v>
      </c>
      <c r="N27" s="16" t="n">
        <v>0.145273824433474</v>
      </c>
      <c r="O27" s="16" t="n">
        <v>0.0906684008115986</v>
      </c>
      <c r="P27" s="16" t="n">
        <v>0.0293767173626363</v>
      </c>
      <c r="Q27" s="16"/>
      <c r="R27" s="16" t="n">
        <v>0.156680761869431</v>
      </c>
      <c r="S27" s="16" t="n">
        <v>0.100624106071263</v>
      </c>
      <c r="T27" s="16" t="n">
        <v>0.312699030024481</v>
      </c>
      <c r="U27" s="16" t="n">
        <v>0.33299081179367</v>
      </c>
      <c r="V27" s="16" t="n">
        <v>0.373581644173573</v>
      </c>
      <c r="W27" s="16"/>
      <c r="X27" s="16" t="n">
        <v>0.380994137324805</v>
      </c>
      <c r="Y27" s="16" t="n">
        <v>0.269401980590105</v>
      </c>
      <c r="Z27" s="16" t="n">
        <v>0.158681362117102</v>
      </c>
      <c r="AA27" s="16" t="n">
        <v>0.187178199960824</v>
      </c>
      <c r="AB27" s="16" t="n">
        <v>0.0945941400690965</v>
      </c>
      <c r="AC27" s="16" t="n">
        <v>0.113236362301765</v>
      </c>
      <c r="AD27" s="16" t="n">
        <v>0.0519878720366527</v>
      </c>
      <c r="AE27" s="16"/>
      <c r="AF27" s="16" t="n">
        <v>0.0234537894593226</v>
      </c>
      <c r="AG27" s="16" t="n">
        <v>0.020918240506337</v>
      </c>
      <c r="AH27" s="16" t="n">
        <v>0.0737622581818757</v>
      </c>
      <c r="AI27" s="16" t="n">
        <v>0.149249915641406</v>
      </c>
      <c r="AJ27" s="16" t="n">
        <v>0.336789081416589</v>
      </c>
      <c r="AK27" s="16" t="n">
        <v>0.403020623802604</v>
      </c>
      <c r="AL27" s="16" t="n">
        <v>0.160607120018512</v>
      </c>
      <c r="AM27" s="16" t="n">
        <v>0.184935170080059</v>
      </c>
      <c r="AN27" s="16" t="n">
        <v>0.381837542027181</v>
      </c>
      <c r="AO27" s="16" t="n">
        <v>0.448174525242544</v>
      </c>
      <c r="AP27" s="16" t="n">
        <v>0.643907470556817</v>
      </c>
      <c r="AQ27" s="16"/>
      <c r="AR27" s="16" t="n">
        <v>0.147720043036232</v>
      </c>
      <c r="AS27" s="16" t="n">
        <v>0.472609081504922</v>
      </c>
      <c r="AT27" s="16" t="n">
        <v>0.419064646666183</v>
      </c>
      <c r="AU27" s="16" t="n">
        <v>0.549276660709629</v>
      </c>
      <c r="AV27" s="16" t="n">
        <v>0.193207964935738</v>
      </c>
      <c r="AW27" s="16" t="n">
        <v>0.316791419593931</v>
      </c>
      <c r="AX27" s="16" t="n">
        <v>0.173798684477086</v>
      </c>
      <c r="AY27" s="16" t="n">
        <v>0.404070375133826</v>
      </c>
      <c r="AZ27" s="16" t="n">
        <v>0.184017584455202</v>
      </c>
      <c r="BA27" s="16" t="n">
        <v>0.243392819503822</v>
      </c>
      <c r="BB27" s="16" t="n">
        <v>0.298046568808438</v>
      </c>
      <c r="BC27" s="16" t="n">
        <v>0.233260341197651</v>
      </c>
    </row>
    <row r="28">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row>
    <row r="29">
      <c r="B29" s="7" t="s">
        <v>86</v>
      </c>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row>
    <row r="30">
      <c r="B30" s="26" t="s">
        <v>83</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row>
    <row r="31">
      <c r="B31" t="s">
        <v>74</v>
      </c>
      <c r="C31" s="16" t="n">
        <v>0.044670637281879</v>
      </c>
      <c r="D31" s="16" t="n">
        <v>0.00214754784196261</v>
      </c>
      <c r="E31" s="16" t="n">
        <v>0.0175403722018636</v>
      </c>
      <c r="F31" s="16" t="n">
        <v>0.0556820310078398</v>
      </c>
      <c r="G31" s="16"/>
      <c r="H31" s="16" t="n">
        <v>0.0971391979028845</v>
      </c>
      <c r="I31" s="16" t="n">
        <v>0.0546212421855456</v>
      </c>
      <c r="J31" s="16"/>
      <c r="K31" s="16" t="n">
        <v>0.0357935771731341</v>
      </c>
      <c r="L31" s="16"/>
      <c r="M31" s="16" t="n">
        <v>0.0441046160868442</v>
      </c>
      <c r="N31" s="16" t="n">
        <v>0.041653805463776</v>
      </c>
      <c r="O31" s="16" t="n">
        <v>0.0484121292040594</v>
      </c>
      <c r="P31" s="16" t="n">
        <v>0.214045185122268</v>
      </c>
      <c r="Q31" s="16"/>
      <c r="R31" s="16" t="n">
        <v>0</v>
      </c>
      <c r="S31" s="16" t="n">
        <v>0.0276945539161308</v>
      </c>
      <c r="T31" s="16" t="n">
        <v>0.11011272353313</v>
      </c>
      <c r="U31" s="16" t="n">
        <v>0.00924370683962635</v>
      </c>
      <c r="V31" s="16" t="n">
        <v>0.0387555135732452</v>
      </c>
      <c r="W31" s="16"/>
      <c r="X31" s="16" t="n">
        <v>0.0462122812555852</v>
      </c>
      <c r="Y31" s="16" t="n">
        <v>0.0475784271377366</v>
      </c>
      <c r="Z31" s="16" t="n">
        <v>0.00347801234747284</v>
      </c>
      <c r="AA31" s="16" t="n">
        <v>0.00963034639332975</v>
      </c>
      <c r="AB31" s="16" t="n">
        <v>0.0321175212853487</v>
      </c>
      <c r="AC31" s="16" t="n">
        <v>0.021864857671237</v>
      </c>
      <c r="AD31" s="16" t="n">
        <v>0.0391655663583879</v>
      </c>
      <c r="AE31" s="16"/>
      <c r="AF31" s="16" t="n">
        <v>0.30979459482822</v>
      </c>
      <c r="AG31" s="16" t="n">
        <v>0.0307780290662717</v>
      </c>
      <c r="AH31" s="16" t="n">
        <v>0.131318371648856</v>
      </c>
      <c r="AI31" s="16" t="n">
        <v>0.0111511939532865</v>
      </c>
      <c r="AJ31" s="16" t="n">
        <v>0.0114458315682324</v>
      </c>
      <c r="AK31" s="16" t="n">
        <v>0.065419785312518</v>
      </c>
      <c r="AL31" s="16" t="n">
        <v>0.00305881732616907</v>
      </c>
      <c r="AM31" s="16" t="n">
        <v>0.00116363715066049</v>
      </c>
      <c r="AN31" s="16" t="n">
        <v>0.0215606599205543</v>
      </c>
      <c r="AO31" s="16" t="n">
        <v>0</v>
      </c>
      <c r="AP31" s="16" t="n">
        <v>0</v>
      </c>
      <c r="AQ31" s="16"/>
      <c r="AR31" s="16" t="n">
        <v>0.128131025352159</v>
      </c>
      <c r="AS31" s="16" t="n">
        <v>0.00120805445931364</v>
      </c>
      <c r="AT31" s="16" t="n">
        <v>0.0118170798883856</v>
      </c>
      <c r="AU31" s="16" t="n">
        <v>0</v>
      </c>
      <c r="AV31" s="16" t="n">
        <v>0</v>
      </c>
      <c r="AW31" s="16" t="n">
        <v>0.0875376994887851</v>
      </c>
      <c r="AX31" s="16" t="n">
        <v>0.000956296555548491</v>
      </c>
      <c r="AY31" s="16" t="n">
        <v>0.00126990104632878</v>
      </c>
      <c r="AZ31" s="16" t="n">
        <v>0.0962136446520897</v>
      </c>
      <c r="BA31" s="16" t="n">
        <v>0</v>
      </c>
      <c r="BB31" s="16" t="n">
        <v>0.0111859282621314</v>
      </c>
      <c r="BC31" s="16" t="n">
        <v>0.0146655111496231</v>
      </c>
    </row>
    <row r="32">
      <c r="B32" t="s">
        <v>75</v>
      </c>
      <c r="C32" s="16" t="n">
        <v>0.046248657945642</v>
      </c>
      <c r="D32" s="16" t="n">
        <v>0.203438634041582</v>
      </c>
      <c r="E32" s="16" t="n">
        <v>0.0826208283443155</v>
      </c>
      <c r="F32" s="16" t="n">
        <v>0.0189876448165413</v>
      </c>
      <c r="G32" s="16"/>
      <c r="H32" s="16" t="n">
        <v>0.324613434557366</v>
      </c>
      <c r="I32" s="16" t="n">
        <v>0.020016789527685</v>
      </c>
      <c r="J32" s="16"/>
      <c r="K32" s="16" t="n">
        <v>0.0674673649810227</v>
      </c>
      <c r="L32" s="16"/>
      <c r="M32" s="16" t="n">
        <v>0.0327050540646338</v>
      </c>
      <c r="N32" s="16" t="n">
        <v>0.155053688375554</v>
      </c>
      <c r="O32" s="16" t="n">
        <v>0.155877897437892</v>
      </c>
      <c r="P32" s="16" t="n">
        <v>0.157132024794534</v>
      </c>
      <c r="Q32" s="16"/>
      <c r="R32" s="16" t="n">
        <v>0</v>
      </c>
      <c r="S32" s="16" t="n">
        <v>0.00644056100350239</v>
      </c>
      <c r="T32" s="16" t="n">
        <v>0.0774501492502594</v>
      </c>
      <c r="U32" s="16" t="n">
        <v>0.127595597855941</v>
      </c>
      <c r="V32" s="16" t="n">
        <v>0.0216062074036275</v>
      </c>
      <c r="W32" s="16"/>
      <c r="X32" s="16" t="n">
        <v>0.0266825611621125</v>
      </c>
      <c r="Y32" s="16" t="n">
        <v>0.00120731490423003</v>
      </c>
      <c r="Z32" s="16" t="n">
        <v>0.140068499313467</v>
      </c>
      <c r="AA32" s="16" t="n">
        <v>0.113852690929458</v>
      </c>
      <c r="AB32" s="16" t="n">
        <v>0.23992727850446</v>
      </c>
      <c r="AC32" s="16" t="n">
        <v>0.211991571254675</v>
      </c>
      <c r="AD32" s="16" t="n">
        <v>0.0409083788887869</v>
      </c>
      <c r="AE32" s="16"/>
      <c r="AF32" s="16" t="n">
        <v>0.000614839625629032</v>
      </c>
      <c r="AG32" s="16" t="n">
        <v>0.0474169284724474</v>
      </c>
      <c r="AH32" s="16" t="n">
        <v>0.0228603862008517</v>
      </c>
      <c r="AI32" s="16" t="n">
        <v>0.0472541484085525</v>
      </c>
      <c r="AJ32" s="16" t="n">
        <v>0.00901986596980249</v>
      </c>
      <c r="AK32" s="16" t="n">
        <v>0.0401578554709044</v>
      </c>
      <c r="AL32" s="16" t="n">
        <v>0.182423932056123</v>
      </c>
      <c r="AM32" s="16" t="n">
        <v>0.0253209832366776</v>
      </c>
      <c r="AN32" s="16" t="n">
        <v>0.116205809738042</v>
      </c>
      <c r="AO32" s="16" t="n">
        <v>0.0326220150902264</v>
      </c>
      <c r="AP32" s="16" t="n">
        <v>0.0631342832886222</v>
      </c>
      <c r="AQ32" s="16"/>
      <c r="AR32" s="16" t="n">
        <v>0.0729993845731983</v>
      </c>
      <c r="AS32" s="16" t="n">
        <v>0.00241610891862727</v>
      </c>
      <c r="AT32" s="16" t="n">
        <v>0.0918431985115338</v>
      </c>
      <c r="AU32" s="16" t="n">
        <v>0.133295270712366</v>
      </c>
      <c r="AV32" s="16" t="n">
        <v>0.0012156906969367</v>
      </c>
      <c r="AW32" s="16" t="n">
        <v>0.0125923741709254</v>
      </c>
      <c r="AX32" s="16" t="n">
        <v>0.0197865697462367</v>
      </c>
      <c r="AY32" s="16" t="n">
        <v>0.0179401717127307</v>
      </c>
      <c r="AZ32" s="16" t="n">
        <v>0.000540163805700956</v>
      </c>
      <c r="BA32" s="16" t="n">
        <v>0.00369877422404978</v>
      </c>
      <c r="BB32" s="16" t="n">
        <v>0.0272161509795285</v>
      </c>
      <c r="BC32" s="16" t="n">
        <v>0.124654994910104</v>
      </c>
    </row>
    <row r="33">
      <c r="B33" t="s">
        <v>76</v>
      </c>
      <c r="C33" s="16" t="n">
        <v>0.0783382179399894</v>
      </c>
      <c r="D33" s="16" t="n">
        <v>0.195646286791791</v>
      </c>
      <c r="E33" s="16" t="n">
        <v>0.288286550558521</v>
      </c>
      <c r="F33" s="16" t="n">
        <v>0.0195450880736242</v>
      </c>
      <c r="G33" s="16"/>
      <c r="H33" s="16" t="n">
        <v>0.171469712127374</v>
      </c>
      <c r="I33" s="16" t="n">
        <v>0.0463787667730207</v>
      </c>
      <c r="J33" s="16"/>
      <c r="K33" s="16" t="n">
        <v>0.0801729228731862</v>
      </c>
      <c r="L33" s="16"/>
      <c r="M33" s="16" t="n">
        <v>0.056783058004138</v>
      </c>
      <c r="N33" s="16" t="n">
        <v>0.249252191935775</v>
      </c>
      <c r="O33" s="16" t="n">
        <v>0.258311693382969</v>
      </c>
      <c r="P33" s="16" t="n">
        <v>0.263656367220665</v>
      </c>
      <c r="Q33" s="16"/>
      <c r="R33" s="16" t="n">
        <v>0.0494253460546825</v>
      </c>
      <c r="S33" s="16" t="n">
        <v>0.151390861108798</v>
      </c>
      <c r="T33" s="16" t="n">
        <v>0.12329464437466</v>
      </c>
      <c r="U33" s="16" t="n">
        <v>0.137262489659025</v>
      </c>
      <c r="V33" s="16" t="n">
        <v>0.0245157902154371</v>
      </c>
      <c r="W33" s="16"/>
      <c r="X33" s="16" t="n">
        <v>0.10770951409257</v>
      </c>
      <c r="Y33" s="16" t="n">
        <v>0.0362159133513497</v>
      </c>
      <c r="Z33" s="16" t="n">
        <v>0.0440318498130244</v>
      </c>
      <c r="AA33" s="16" t="n">
        <v>0.0339870921913836</v>
      </c>
      <c r="AB33" s="16" t="n">
        <v>0.165166608736231</v>
      </c>
      <c r="AC33" s="16" t="n">
        <v>0.323724260558673</v>
      </c>
      <c r="AD33" s="16" t="n">
        <v>0.0815413287278085</v>
      </c>
      <c r="AE33" s="16"/>
      <c r="AF33" s="16" t="n">
        <v>0.167233557414938</v>
      </c>
      <c r="AG33" s="16" t="n">
        <v>0.026887246457414</v>
      </c>
      <c r="AH33" s="16" t="n">
        <v>0.0225340068168753</v>
      </c>
      <c r="AI33" s="16" t="n">
        <v>0.0502303476310149</v>
      </c>
      <c r="AJ33" s="16" t="n">
        <v>0.0643964457977329</v>
      </c>
      <c r="AK33" s="16" t="n">
        <v>0.0638819157201852</v>
      </c>
      <c r="AL33" s="16" t="n">
        <v>0.156138159574944</v>
      </c>
      <c r="AM33" s="16" t="n">
        <v>0.333148309022337</v>
      </c>
      <c r="AN33" s="16" t="n">
        <v>0.0596537867526464</v>
      </c>
      <c r="AO33" s="16" t="n">
        <v>0.0463325497226331</v>
      </c>
      <c r="AP33" s="16" t="n">
        <v>0</v>
      </c>
      <c r="AQ33" s="16"/>
      <c r="AR33" s="16" t="n">
        <v>0.0193390600595068</v>
      </c>
      <c r="AS33" s="16" t="n">
        <v>0.00983462399326654</v>
      </c>
      <c r="AT33" s="16" t="n">
        <v>0.0451206053020723</v>
      </c>
      <c r="AU33" s="16" t="n">
        <v>0.0317041133797947</v>
      </c>
      <c r="AV33" s="16" t="n">
        <v>0.00501110805601324</v>
      </c>
      <c r="AW33" s="16" t="n">
        <v>0.161317839840616</v>
      </c>
      <c r="AX33" s="16" t="n">
        <v>0.32231778301682</v>
      </c>
      <c r="AY33" s="16" t="n">
        <v>0.155555605958111</v>
      </c>
      <c r="AZ33" s="16" t="n">
        <v>0.183141424986789</v>
      </c>
      <c r="BA33" s="16" t="n">
        <v>0.00559222054501118</v>
      </c>
      <c r="BB33" s="16" t="n">
        <v>0.0324050539796635</v>
      </c>
      <c r="BC33" s="16" t="n">
        <v>0.142257681076361</v>
      </c>
    </row>
    <row r="34">
      <c r="B34" t="s">
        <v>77</v>
      </c>
      <c r="C34" s="16" t="n">
        <v>0.0687906012359262</v>
      </c>
      <c r="D34" s="16" t="n">
        <v>0.238799623543947</v>
      </c>
      <c r="E34" s="16" t="n">
        <v>0.160942386476467</v>
      </c>
      <c r="F34" s="16" t="n">
        <v>0.0281983251254915</v>
      </c>
      <c r="G34" s="16"/>
      <c r="H34" s="16" t="n">
        <v>0.030659659637063</v>
      </c>
      <c r="I34" s="16" t="n">
        <v>0.0415484070839194</v>
      </c>
      <c r="J34" s="16"/>
      <c r="K34" s="16" t="n">
        <v>0.0752148164228768</v>
      </c>
      <c r="L34" s="16"/>
      <c r="M34" s="16" t="n">
        <v>0.0576799930355347</v>
      </c>
      <c r="N34" s="16" t="n">
        <v>0.139843721959028</v>
      </c>
      <c r="O34" s="16" t="n">
        <v>0.218069081050644</v>
      </c>
      <c r="P34" s="16" t="n">
        <v>0.126486322004994</v>
      </c>
      <c r="Q34" s="16"/>
      <c r="R34" s="16" t="n">
        <v>0.216098463651068</v>
      </c>
      <c r="S34" s="16" t="n">
        <v>0.179923257072136</v>
      </c>
      <c r="T34" s="16" t="n">
        <v>0.0589440939277931</v>
      </c>
      <c r="U34" s="16" t="n">
        <v>0.101707381435041</v>
      </c>
      <c r="V34" s="16" t="n">
        <v>0.0306205298963303</v>
      </c>
      <c r="W34" s="16"/>
      <c r="X34" s="16" t="n">
        <v>0.0699454906343972</v>
      </c>
      <c r="Y34" s="16" t="n">
        <v>0.0541637950909893</v>
      </c>
      <c r="Z34" s="16" t="n">
        <v>0.112871781791143</v>
      </c>
      <c r="AA34" s="16" t="n">
        <v>0.149630244868872</v>
      </c>
      <c r="AB34" s="16" t="n">
        <v>0.0464106169737042</v>
      </c>
      <c r="AC34" s="16" t="n">
        <v>0.144489168304261</v>
      </c>
      <c r="AD34" s="16" t="n">
        <v>0.149340427467065</v>
      </c>
      <c r="AE34" s="16"/>
      <c r="AF34" s="16" t="n">
        <v>0</v>
      </c>
      <c r="AG34" s="16" t="n">
        <v>0.819839367470343</v>
      </c>
      <c r="AH34" s="16" t="n">
        <v>0.057806251082715</v>
      </c>
      <c r="AI34" s="16" t="n">
        <v>0.136343386641963</v>
      </c>
      <c r="AJ34" s="16" t="n">
        <v>0.024301042582165</v>
      </c>
      <c r="AK34" s="16" t="n">
        <v>0.0500470908819545</v>
      </c>
      <c r="AL34" s="16" t="n">
        <v>0.137996724248555</v>
      </c>
      <c r="AM34" s="16" t="n">
        <v>0.0868269594234856</v>
      </c>
      <c r="AN34" s="16" t="n">
        <v>0.000759616484213694</v>
      </c>
      <c r="AO34" s="16" t="n">
        <v>0.261609241458004</v>
      </c>
      <c r="AP34" s="16" t="n">
        <v>0.00595789709452097</v>
      </c>
      <c r="AQ34" s="16"/>
      <c r="AR34" s="16" t="n">
        <v>0.0264480256884289</v>
      </c>
      <c r="AS34" s="16" t="n">
        <v>0.110919615855388</v>
      </c>
      <c r="AT34" s="16" t="n">
        <v>0.029020431715387</v>
      </c>
      <c r="AU34" s="16" t="n">
        <v>0.00303783591331277</v>
      </c>
      <c r="AV34" s="16" t="n">
        <v>0.220941341504096</v>
      </c>
      <c r="AW34" s="16" t="n">
        <v>0.0132714363102069</v>
      </c>
      <c r="AX34" s="16" t="n">
        <v>0.155446559564172</v>
      </c>
      <c r="AY34" s="16" t="n">
        <v>0.0170935710151781</v>
      </c>
      <c r="AZ34" s="16" t="n">
        <v>0.171964987349445</v>
      </c>
      <c r="BA34" s="16" t="n">
        <v>0.137194421644129</v>
      </c>
      <c r="BB34" s="16" t="n">
        <v>0.18121741659775</v>
      </c>
      <c r="BC34" s="16" t="n">
        <v>0.110335518128715</v>
      </c>
    </row>
    <row r="35">
      <c r="B35" t="s">
        <v>78</v>
      </c>
      <c r="C35" s="16" t="n">
        <v>0.233834179178189</v>
      </c>
      <c r="D35" s="16" t="n">
        <v>0.224313198039369</v>
      </c>
      <c r="E35" s="16" t="n">
        <v>0.306834245469579</v>
      </c>
      <c r="F35" s="16" t="n">
        <v>0.219668122025704</v>
      </c>
      <c r="G35" s="16"/>
      <c r="H35" s="16" t="n">
        <v>0.0431486234822364</v>
      </c>
      <c r="I35" s="16" t="n">
        <v>0.287835137106139</v>
      </c>
      <c r="J35" s="16"/>
      <c r="K35" s="16" t="n">
        <v>0.193893870908849</v>
      </c>
      <c r="L35" s="16"/>
      <c r="M35" s="16" t="n">
        <v>0.244725709826546</v>
      </c>
      <c r="N35" s="16" t="n">
        <v>0.141909745306134</v>
      </c>
      <c r="O35" s="16" t="n">
        <v>0.155254920577208</v>
      </c>
      <c r="P35" s="16" t="n">
        <v>0.170487907295949</v>
      </c>
      <c r="Q35" s="16"/>
      <c r="R35" s="16" t="n">
        <v>0.406828674744312</v>
      </c>
      <c r="S35" s="16" t="n">
        <v>0.117696784151283</v>
      </c>
      <c r="T35" s="16" t="n">
        <v>0.211785310128995</v>
      </c>
      <c r="U35" s="16" t="n">
        <v>0.181686309068582</v>
      </c>
      <c r="V35" s="16" t="n">
        <v>0.275155975938461</v>
      </c>
      <c r="W35" s="16"/>
      <c r="X35" s="16" t="n">
        <v>0.198511238406329</v>
      </c>
      <c r="Y35" s="16" t="n">
        <v>0.258126952466605</v>
      </c>
      <c r="Z35" s="16" t="n">
        <v>0.324366838607965</v>
      </c>
      <c r="AA35" s="16" t="n">
        <v>0.348752902936599</v>
      </c>
      <c r="AB35" s="16" t="n">
        <v>0.0923433386930538</v>
      </c>
      <c r="AC35" s="16" t="n">
        <v>0.141081349578649</v>
      </c>
      <c r="AD35" s="16" t="n">
        <v>0.59529547591717</v>
      </c>
      <c r="AE35" s="16"/>
      <c r="AF35" s="16" t="n">
        <v>0.0242748925907881</v>
      </c>
      <c r="AG35" s="16" t="n">
        <v>0.075078428533524</v>
      </c>
      <c r="AH35" s="16" t="n">
        <v>0.323461900724658</v>
      </c>
      <c r="AI35" s="16" t="n">
        <v>0.597548517798245</v>
      </c>
      <c r="AJ35" s="16" t="n">
        <v>0.307813013372046</v>
      </c>
      <c r="AK35" s="16" t="n">
        <v>0.136034361996632</v>
      </c>
      <c r="AL35" s="16" t="n">
        <v>0.285184177091623</v>
      </c>
      <c r="AM35" s="16" t="n">
        <v>0.213016792298246</v>
      </c>
      <c r="AN35" s="16" t="n">
        <v>0.263392694132899</v>
      </c>
      <c r="AO35" s="16" t="n">
        <v>0.196585446212711</v>
      </c>
      <c r="AP35" s="16" t="n">
        <v>0</v>
      </c>
      <c r="AQ35" s="16"/>
      <c r="AR35" s="16" t="n">
        <v>0.344283055848845</v>
      </c>
      <c r="AS35" s="16" t="n">
        <v>0.146565382776825</v>
      </c>
      <c r="AT35" s="16" t="n">
        <v>0.283680568784948</v>
      </c>
      <c r="AU35" s="16" t="n">
        <v>0.149390848572532</v>
      </c>
      <c r="AV35" s="16" t="n">
        <v>0</v>
      </c>
      <c r="AW35" s="16" t="n">
        <v>0.226296045263132</v>
      </c>
      <c r="AX35" s="16" t="n">
        <v>0.17427683275486</v>
      </c>
      <c r="AY35" s="16" t="n">
        <v>0.00042330034877626</v>
      </c>
      <c r="AZ35" s="16" t="n">
        <v>0.343389810893188</v>
      </c>
      <c r="BA35" s="16" t="n">
        <v>0.246008396986019</v>
      </c>
      <c r="BB35" s="16" t="n">
        <v>0.0997432868940029</v>
      </c>
      <c r="BC35" s="16" t="n">
        <v>0.348263206184168</v>
      </c>
    </row>
    <row r="36">
      <c r="B36" t="s">
        <v>79</v>
      </c>
      <c r="C36" s="16" t="n">
        <v>0.528117706418374</v>
      </c>
      <c r="D36" s="16" t="n">
        <v>0.135654709741348</v>
      </c>
      <c r="E36" s="16" t="n">
        <v>0.143775616949254</v>
      </c>
      <c r="F36" s="16" t="n">
        <v>0.657918788950799</v>
      </c>
      <c r="G36" s="16"/>
      <c r="H36" s="16" t="n">
        <v>0.332969372293075</v>
      </c>
      <c r="I36" s="16" t="n">
        <v>0.54959965732369</v>
      </c>
      <c r="J36" s="16"/>
      <c r="K36" s="16" t="n">
        <v>0.547457447640931</v>
      </c>
      <c r="L36" s="16"/>
      <c r="M36" s="16" t="n">
        <v>0.564001568982303</v>
      </c>
      <c r="N36" s="16" t="n">
        <v>0.272286846959733</v>
      </c>
      <c r="O36" s="16" t="n">
        <v>0.164074278347228</v>
      </c>
      <c r="P36" s="16" t="n">
        <v>0.068192193561589</v>
      </c>
      <c r="Q36" s="16"/>
      <c r="R36" s="16" t="n">
        <v>0.327647515549937</v>
      </c>
      <c r="S36" s="16" t="n">
        <v>0.51685398274815</v>
      </c>
      <c r="T36" s="16" t="n">
        <v>0.418413078785163</v>
      </c>
      <c r="U36" s="16" t="n">
        <v>0.442504515141784</v>
      </c>
      <c r="V36" s="16" t="n">
        <v>0.609345982972899</v>
      </c>
      <c r="W36" s="16"/>
      <c r="X36" s="16" t="n">
        <v>0.550938914449006</v>
      </c>
      <c r="Y36" s="16" t="n">
        <v>0.602707597049089</v>
      </c>
      <c r="Z36" s="16" t="n">
        <v>0.375183018126928</v>
      </c>
      <c r="AA36" s="16" t="n">
        <v>0.344146722680358</v>
      </c>
      <c r="AB36" s="16" t="n">
        <v>0.424034635807203</v>
      </c>
      <c r="AC36" s="16" t="n">
        <v>0.156848792632506</v>
      </c>
      <c r="AD36" s="16" t="n">
        <v>0.0937488226407822</v>
      </c>
      <c r="AE36" s="16"/>
      <c r="AF36" s="16" t="n">
        <v>0.498082115540425</v>
      </c>
      <c r="AG36" s="16" t="n">
        <v>0</v>
      </c>
      <c r="AH36" s="16" t="n">
        <v>0.442019083526044</v>
      </c>
      <c r="AI36" s="16" t="n">
        <v>0.157472405566938</v>
      </c>
      <c r="AJ36" s="16" t="n">
        <v>0.583023800710021</v>
      </c>
      <c r="AK36" s="16" t="n">
        <v>0.644458990617806</v>
      </c>
      <c r="AL36" s="16" t="n">
        <v>0.235198189702586</v>
      </c>
      <c r="AM36" s="16" t="n">
        <v>0.340523318868593</v>
      </c>
      <c r="AN36" s="16" t="n">
        <v>0.538427432971645</v>
      </c>
      <c r="AO36" s="16" t="n">
        <v>0.462850747516425</v>
      </c>
      <c r="AP36" s="16" t="n">
        <v>0.930907819616857</v>
      </c>
      <c r="AQ36" s="16"/>
      <c r="AR36" s="16" t="n">
        <v>0.408799448477862</v>
      </c>
      <c r="AS36" s="16" t="n">
        <v>0.729056213996579</v>
      </c>
      <c r="AT36" s="16" t="n">
        <v>0.538518115797673</v>
      </c>
      <c r="AU36" s="16" t="n">
        <v>0.682571931421995</v>
      </c>
      <c r="AV36" s="16" t="n">
        <v>0.772831859742954</v>
      </c>
      <c r="AW36" s="16" t="n">
        <v>0.498984604926335</v>
      </c>
      <c r="AX36" s="16" t="n">
        <v>0.327215958362362</v>
      </c>
      <c r="AY36" s="16" t="n">
        <v>0.807717449918875</v>
      </c>
      <c r="AZ36" s="16" t="n">
        <v>0.204749968312788</v>
      </c>
      <c r="BA36" s="16" t="n">
        <v>0.607506186600791</v>
      </c>
      <c r="BB36" s="16" t="n">
        <v>0.648232163286923</v>
      </c>
      <c r="BC36" s="16" t="n">
        <v>0.259823088551029</v>
      </c>
    </row>
    <row r="37">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row>
    <row r="38">
      <c r="B38" s="7" t="s">
        <v>96</v>
      </c>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row>
    <row r="39">
      <c r="B39" s="26" t="s">
        <v>83</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row>
    <row r="40">
      <c r="B40" t="s">
        <v>87</v>
      </c>
      <c r="C40" s="16" t="n">
        <v>0.458210453318506</v>
      </c>
      <c r="D40" s="16" t="n">
        <v>0.427812183542783</v>
      </c>
      <c r="E40" s="16" t="n">
        <v>0.72237052080698</v>
      </c>
      <c r="F40" s="16" t="n">
        <v>0.40644291298784</v>
      </c>
      <c r="G40" s="16"/>
      <c r="H40" s="16" t="n">
        <v>0.241142856142822</v>
      </c>
      <c r="I40" s="16" t="n">
        <v>0.488448154036646</v>
      </c>
      <c r="J40" s="16"/>
      <c r="K40" s="16" t="n">
        <v>0.459895882205221</v>
      </c>
      <c r="L40" s="16"/>
      <c r="M40" s="16" t="n">
        <v>0.450902873516749</v>
      </c>
      <c r="N40" s="16" t="n">
        <v>0.502541420633595</v>
      </c>
      <c r="O40" s="16" t="n">
        <v>0.548069025538722</v>
      </c>
      <c r="P40" s="16" t="n">
        <v>0.604889057351356</v>
      </c>
      <c r="Q40" s="16"/>
      <c r="R40" s="16" t="n">
        <v>0.567237240634329</v>
      </c>
      <c r="S40" s="16" t="n">
        <v>0.697689445188081</v>
      </c>
      <c r="T40" s="16" t="n">
        <v>0.40240756842015</v>
      </c>
      <c r="U40" s="16" t="n">
        <v>0.403297572415722</v>
      </c>
      <c r="V40" s="16" t="n">
        <v>0.439686491171697</v>
      </c>
      <c r="W40" s="16"/>
      <c r="X40" s="16" t="n">
        <v>0.488433521900551</v>
      </c>
      <c r="Y40" s="16" t="n">
        <v>0.331410269020057</v>
      </c>
      <c r="Z40" s="16" t="n">
        <v>0.733529036917996</v>
      </c>
      <c r="AA40" s="16" t="n">
        <v>0.746067312319443</v>
      </c>
      <c r="AB40" s="16" t="n">
        <v>0.434582501516248</v>
      </c>
      <c r="AC40" s="16" t="n">
        <v>0.635521145213124</v>
      </c>
      <c r="AD40" s="16" t="n">
        <v>0.349934961608282</v>
      </c>
      <c r="AE40" s="16"/>
      <c r="AF40" s="16" t="n">
        <v>0.612320050738431</v>
      </c>
      <c r="AG40" s="16" t="n">
        <v>0.985275325419253</v>
      </c>
      <c r="AH40" s="16" t="n">
        <v>0.439462136538192</v>
      </c>
      <c r="AI40" s="16" t="n">
        <v>0.774047568760657</v>
      </c>
      <c r="AJ40" s="16" t="n">
        <v>0.452260725683167</v>
      </c>
      <c r="AK40" s="16" t="n">
        <v>0.342739111434257</v>
      </c>
      <c r="AL40" s="16" t="n">
        <v>0.513351891075529</v>
      </c>
      <c r="AM40" s="16" t="n">
        <v>0.595709664672613</v>
      </c>
      <c r="AN40" s="16" t="n">
        <v>0.618435594773468</v>
      </c>
      <c r="AO40" s="16" t="n">
        <v>0.374930138579954</v>
      </c>
      <c r="AP40" s="16" t="n">
        <v>0.585948166629792</v>
      </c>
      <c r="AQ40" s="16"/>
      <c r="AR40" s="16" t="n">
        <v>0.454554104242461</v>
      </c>
      <c r="AS40" s="16" t="n">
        <v>0.324852850006935</v>
      </c>
      <c r="AT40" s="16" t="n">
        <v>0.521379694280028</v>
      </c>
      <c r="AU40" s="16" t="n">
        <v>0.168037220005473</v>
      </c>
      <c r="AV40" s="16" t="n">
        <v>0.392642728624427</v>
      </c>
      <c r="AW40" s="16" t="n">
        <v>0.510266201124949</v>
      </c>
      <c r="AX40" s="16" t="n">
        <v>0.198483429568864</v>
      </c>
      <c r="AY40" s="16" t="n">
        <v>0.273331053344462</v>
      </c>
      <c r="AZ40" s="16" t="n">
        <v>0.612918852408975</v>
      </c>
      <c r="BA40" s="16" t="n">
        <v>0.395167668877972</v>
      </c>
      <c r="BB40" s="16" t="n">
        <v>0.468242748738668</v>
      </c>
      <c r="BC40" s="16" t="n">
        <v>0.597657646039759</v>
      </c>
    </row>
    <row r="41">
      <c r="B41" t="s">
        <v>88</v>
      </c>
      <c r="C41" s="16" t="n">
        <v>0.360522285256193</v>
      </c>
      <c r="D41" s="16" t="n">
        <v>0.346602795817242</v>
      </c>
      <c r="E41" s="16" t="n">
        <v>0.406602396732925</v>
      </c>
      <c r="F41" s="16" t="n">
        <v>0.352566979894796</v>
      </c>
      <c r="G41" s="16"/>
      <c r="H41" s="16" t="n">
        <v>0.180597941541306</v>
      </c>
      <c r="I41" s="16" t="n">
        <v>0.429380695203915</v>
      </c>
      <c r="J41" s="16"/>
      <c r="K41" s="16" t="n">
        <v>0.281358173535927</v>
      </c>
      <c r="L41" s="16"/>
      <c r="M41" s="16" t="n">
        <v>0.350702705188188</v>
      </c>
      <c r="N41" s="16" t="n">
        <v>0.4151646893031</v>
      </c>
      <c r="O41" s="16" t="n">
        <v>0.50987057027502</v>
      </c>
      <c r="P41" s="16" t="n">
        <v>0.460796677730318</v>
      </c>
      <c r="Q41" s="16"/>
      <c r="R41" s="16" t="n">
        <v>0.62292713839538</v>
      </c>
      <c r="S41" s="16" t="n">
        <v>0.447307790094844</v>
      </c>
      <c r="T41" s="16" t="n">
        <v>0.300476646848167</v>
      </c>
      <c r="U41" s="16" t="n">
        <v>0.205593843505288</v>
      </c>
      <c r="V41" s="16" t="n">
        <v>0.398752220897141</v>
      </c>
      <c r="W41" s="16"/>
      <c r="X41" s="16" t="n">
        <v>0.29127063932711</v>
      </c>
      <c r="Y41" s="16" t="n">
        <v>0.527767687418367</v>
      </c>
      <c r="Z41" s="16" t="n">
        <v>0.39233359594543</v>
      </c>
      <c r="AA41" s="16" t="n">
        <v>0.33148028747545</v>
      </c>
      <c r="AB41" s="16" t="n">
        <v>0.358774734709497</v>
      </c>
      <c r="AC41" s="16" t="n">
        <v>0.55648921660525</v>
      </c>
      <c r="AD41" s="16" t="n">
        <v>0.820356335855878</v>
      </c>
      <c r="AE41" s="16"/>
      <c r="AF41" s="16" t="n">
        <v>0.00375094662939262</v>
      </c>
      <c r="AG41" s="16" t="n">
        <v>0.161563187939946</v>
      </c>
      <c r="AH41" s="16" t="n">
        <v>0.24527076039856</v>
      </c>
      <c r="AI41" s="16" t="n">
        <v>0.351401057949648</v>
      </c>
      <c r="AJ41" s="16" t="n">
        <v>0.548808206086093</v>
      </c>
      <c r="AK41" s="16" t="n">
        <v>0.422863940456768</v>
      </c>
      <c r="AL41" s="16" t="n">
        <v>0.4419594677015</v>
      </c>
      <c r="AM41" s="16" t="n">
        <v>0.0443240027355683</v>
      </c>
      <c r="AN41" s="16" t="n">
        <v>0.147038863000464</v>
      </c>
      <c r="AO41" s="16" t="n">
        <v>0.359414411179096</v>
      </c>
      <c r="AP41" s="16" t="n">
        <v>0.0723541703342382</v>
      </c>
      <c r="AQ41" s="16"/>
      <c r="AR41" s="16" t="n">
        <v>0.363437798892839</v>
      </c>
      <c r="AS41" s="16" t="n">
        <v>0.31162772146333</v>
      </c>
      <c r="AT41" s="16" t="n">
        <v>0.386796347833424</v>
      </c>
      <c r="AU41" s="16" t="n">
        <v>0.15850435631247</v>
      </c>
      <c r="AV41" s="16" t="n">
        <v>0.802388772356717</v>
      </c>
      <c r="AW41" s="16" t="n">
        <v>0.351242661249772</v>
      </c>
      <c r="AX41" s="16" t="n">
        <v>0.178218711544853</v>
      </c>
      <c r="AY41" s="16" t="n">
        <v>0.303285191887056</v>
      </c>
      <c r="AZ41" s="16" t="n">
        <v>0.291137584841786</v>
      </c>
      <c r="BA41" s="16" t="n">
        <v>0.28301598489265</v>
      </c>
      <c r="BB41" s="16" t="n">
        <v>0.469118474387696</v>
      </c>
      <c r="BC41" s="16" t="n">
        <v>0.371888778520912</v>
      </c>
    </row>
    <row r="42">
      <c r="B42" t="s">
        <v>89</v>
      </c>
      <c r="C42" s="16" t="n">
        <v>0.263234528152586</v>
      </c>
      <c r="D42" s="16" t="n">
        <v>0.182643427821058</v>
      </c>
      <c r="E42" s="16" t="n">
        <v>0.417024911715116</v>
      </c>
      <c r="F42" s="16" t="n">
        <v>0.24094275972148</v>
      </c>
      <c r="G42" s="16"/>
      <c r="H42" s="16" t="n">
        <v>0.538995312388022</v>
      </c>
      <c r="I42" s="16" t="n">
        <v>0.241968948181989</v>
      </c>
      <c r="J42" s="16"/>
      <c r="K42" s="16" t="n">
        <v>0.215175920803121</v>
      </c>
      <c r="L42" s="16"/>
      <c r="M42" s="16" t="n">
        <v>0.255478604545095</v>
      </c>
      <c r="N42" s="16" t="n">
        <v>0.281962336590926</v>
      </c>
      <c r="O42" s="16" t="n">
        <v>0.439648070621888</v>
      </c>
      <c r="P42" s="16" t="n">
        <v>0.44614566221544</v>
      </c>
      <c r="Q42" s="16"/>
      <c r="R42" s="16" t="n">
        <v>0</v>
      </c>
      <c r="S42" s="16" t="n">
        <v>0.381740975343481</v>
      </c>
      <c r="T42" s="16" t="n">
        <v>0.405592617312363</v>
      </c>
      <c r="U42" s="16" t="n">
        <v>0.293481149681013</v>
      </c>
      <c r="V42" s="16" t="n">
        <v>0.193350025159955</v>
      </c>
      <c r="W42" s="16"/>
      <c r="X42" s="16" t="n">
        <v>0.24323438716868</v>
      </c>
      <c r="Y42" s="16" t="n">
        <v>0.247479334465308</v>
      </c>
      <c r="Z42" s="16" t="n">
        <v>0.357615530329808</v>
      </c>
      <c r="AA42" s="16" t="n">
        <v>0.397170830537577</v>
      </c>
      <c r="AB42" s="16" t="n">
        <v>0.231001238072632</v>
      </c>
      <c r="AC42" s="16" t="n">
        <v>0.499574057996074</v>
      </c>
      <c r="AD42" s="16" t="n">
        <v>0.186447315203566</v>
      </c>
      <c r="AE42" s="16"/>
      <c r="AF42" s="16" t="n">
        <v>0.649830383585566</v>
      </c>
      <c r="AG42" s="16" t="n">
        <v>0.0486910769191344</v>
      </c>
      <c r="AH42" s="16" t="n">
        <v>0.217914323509645</v>
      </c>
      <c r="AI42" s="16" t="n">
        <v>0.467162728999734</v>
      </c>
      <c r="AJ42" s="16" t="n">
        <v>0.29268919182618</v>
      </c>
      <c r="AK42" s="16" t="n">
        <v>0.268977606019293</v>
      </c>
      <c r="AL42" s="16" t="n">
        <v>0.428752360207386</v>
      </c>
      <c r="AM42" s="16" t="n">
        <v>0.240411261821929</v>
      </c>
      <c r="AN42" s="16" t="n">
        <v>0.00159024453576274</v>
      </c>
      <c r="AO42" s="16" t="n">
        <v>0.0937116878751528</v>
      </c>
      <c r="AP42" s="16" t="n">
        <v>0.127019809989497</v>
      </c>
      <c r="AQ42" s="16"/>
      <c r="AR42" s="16" t="n">
        <v>0.416228793483994</v>
      </c>
      <c r="AS42" s="16" t="n">
        <v>0.249092087925863</v>
      </c>
      <c r="AT42" s="16" t="n">
        <v>0.210672184441603</v>
      </c>
      <c r="AU42" s="16" t="n">
        <v>0.28572395519821</v>
      </c>
      <c r="AV42" s="16" t="n">
        <v>0.195031500981143</v>
      </c>
      <c r="AW42" s="16" t="n">
        <v>0.169049475917368</v>
      </c>
      <c r="AX42" s="16" t="n">
        <v>0.312327563961667</v>
      </c>
      <c r="AY42" s="16" t="n">
        <v>0.155028998733738</v>
      </c>
      <c r="AZ42" s="16" t="n">
        <v>0.431127836936439</v>
      </c>
      <c r="BA42" s="16" t="n">
        <v>0.26843555716263</v>
      </c>
      <c r="BB42" s="16" t="n">
        <v>0.222247749033061</v>
      </c>
      <c r="BC42" s="16" t="n">
        <v>0.469719441744787</v>
      </c>
    </row>
    <row r="43">
      <c r="B43" t="s">
        <v>90</v>
      </c>
      <c r="C43" s="16" t="n">
        <v>0.20945376659386</v>
      </c>
      <c r="D43" s="16" t="n">
        <v>0.202978825656646</v>
      </c>
      <c r="E43" s="16" t="n">
        <v>0.32774542513423</v>
      </c>
      <c r="F43" s="16" t="n">
        <v>0.185381638116986</v>
      </c>
      <c r="G43" s="16"/>
      <c r="H43" s="16" t="n">
        <v>0.13635685494681</v>
      </c>
      <c r="I43" s="16" t="n">
        <v>0.226853082088578</v>
      </c>
      <c r="J43" s="16"/>
      <c r="K43" s="16" t="n">
        <v>0.172504235574875</v>
      </c>
      <c r="L43" s="16"/>
      <c r="M43" s="16" t="n">
        <v>0.193593961437381</v>
      </c>
      <c r="N43" s="16" t="n">
        <v>0.320492915658345</v>
      </c>
      <c r="O43" s="16" t="n">
        <v>0.386806857654665</v>
      </c>
      <c r="P43" s="16" t="n">
        <v>0.340160749462951</v>
      </c>
      <c r="Q43" s="16"/>
      <c r="R43" s="16" t="n">
        <v>0.004293636084121</v>
      </c>
      <c r="S43" s="16" t="n">
        <v>0.281628371363876</v>
      </c>
      <c r="T43" s="16" t="n">
        <v>0.273554536540791</v>
      </c>
      <c r="U43" s="16" t="n">
        <v>0.233354995101963</v>
      </c>
      <c r="V43" s="16" t="n">
        <v>0.169905647821822</v>
      </c>
      <c r="W43" s="16"/>
      <c r="X43" s="16" t="n">
        <v>0.131036356611515</v>
      </c>
      <c r="Y43" s="16" t="n">
        <v>0.231332440647377</v>
      </c>
      <c r="Z43" s="16" t="n">
        <v>0.231441682580089</v>
      </c>
      <c r="AA43" s="16" t="n">
        <v>0.481941807255662</v>
      </c>
      <c r="AB43" s="16" t="n">
        <v>0.56247516925811</v>
      </c>
      <c r="AC43" s="16" t="n">
        <v>0.378848822215594</v>
      </c>
      <c r="AD43" s="16" t="n">
        <v>0.161290956769046</v>
      </c>
      <c r="AE43" s="16"/>
      <c r="AF43" s="16" t="n">
        <v>0.00524399807039772</v>
      </c>
      <c r="AG43" s="16" t="n">
        <v>0.0657013190757236</v>
      </c>
      <c r="AH43" s="16" t="n">
        <v>0.246378361366406</v>
      </c>
      <c r="AI43" s="16" t="n">
        <v>0.0940206343365447</v>
      </c>
      <c r="AJ43" s="16" t="n">
        <v>0.162821064698713</v>
      </c>
      <c r="AK43" s="16" t="n">
        <v>0.137154776741384</v>
      </c>
      <c r="AL43" s="16" t="n">
        <v>0.625505690030782</v>
      </c>
      <c r="AM43" s="16" t="n">
        <v>0.212220464489653</v>
      </c>
      <c r="AN43" s="16" t="n">
        <v>0.207914924774316</v>
      </c>
      <c r="AO43" s="16" t="n">
        <v>0.331532277203565</v>
      </c>
      <c r="AP43" s="16" t="n">
        <v>0.214646178725802</v>
      </c>
      <c r="AQ43" s="16"/>
      <c r="AR43" s="16" t="n">
        <v>0.237598384432291</v>
      </c>
      <c r="AS43" s="16" t="n">
        <v>0.252739903112955</v>
      </c>
      <c r="AT43" s="16" t="n">
        <v>0.204940736104661</v>
      </c>
      <c r="AU43" s="16" t="n">
        <v>0.00911350773993831</v>
      </c>
      <c r="AV43" s="16" t="n">
        <v>0.195031500981143</v>
      </c>
      <c r="AW43" s="16" t="n">
        <v>0.214575153452871</v>
      </c>
      <c r="AX43" s="16" t="n">
        <v>0.0296996130051192</v>
      </c>
      <c r="AY43" s="16" t="n">
        <v>0.42158724649778</v>
      </c>
      <c r="AZ43" s="16" t="n">
        <v>0.364932440459325</v>
      </c>
      <c r="BA43" s="16" t="n">
        <v>0.128928345620355</v>
      </c>
      <c r="BB43" s="16" t="n">
        <v>0.122115143418266</v>
      </c>
      <c r="BC43" s="16" t="n">
        <v>0.268035229126549</v>
      </c>
    </row>
    <row r="44">
      <c r="B44" t="s">
        <v>91</v>
      </c>
      <c r="C44" s="16" t="n">
        <v>0.191753246052212</v>
      </c>
      <c r="D44" s="16" t="n">
        <v>0.132724550450441</v>
      </c>
      <c r="E44" s="16" t="n">
        <v>0.0359817362517248</v>
      </c>
      <c r="F44" s="16" t="n">
        <v>0.231880610700294</v>
      </c>
      <c r="G44" s="16"/>
      <c r="H44" s="16" t="n">
        <v>0.287581393812702</v>
      </c>
      <c r="I44" s="16" t="n">
        <v>0.160954493000177</v>
      </c>
      <c r="J44" s="16"/>
      <c r="K44" s="16" t="n">
        <v>0.247396749342261</v>
      </c>
      <c r="L44" s="16"/>
      <c r="M44" s="16" t="n">
        <v>0.21109239971578</v>
      </c>
      <c r="N44" s="16" t="n">
        <v>0.0429339088337888</v>
      </c>
      <c r="O44" s="16" t="n">
        <v>0.016200045756294</v>
      </c>
      <c r="P44" s="16" t="n">
        <v>0.029111422385753</v>
      </c>
      <c r="Q44" s="16"/>
      <c r="R44" s="16" t="n">
        <v>0</v>
      </c>
      <c r="S44" s="16" t="n">
        <v>0.0987757750535861</v>
      </c>
      <c r="T44" s="16" t="n">
        <v>0.125948216921947</v>
      </c>
      <c r="U44" s="16" t="n">
        <v>0.190714994718324</v>
      </c>
      <c r="V44" s="16" t="n">
        <v>0.246797911317456</v>
      </c>
      <c r="W44" s="16"/>
      <c r="X44" s="16" t="n">
        <v>0.242668734300255</v>
      </c>
      <c r="Y44" s="16" t="n">
        <v>0.119519123602337</v>
      </c>
      <c r="Z44" s="16" t="n">
        <v>0.0151586943457223</v>
      </c>
      <c r="AA44" s="16" t="n">
        <v>0.121509876127618</v>
      </c>
      <c r="AB44" s="16" t="n">
        <v>0.0185161202572915</v>
      </c>
      <c r="AC44" s="16" t="n">
        <v>0</v>
      </c>
      <c r="AD44" s="16" t="n">
        <v>0.0109065445435455</v>
      </c>
      <c r="AE44" s="16"/>
      <c r="AF44" s="16" t="n">
        <v>0.0234537894593226</v>
      </c>
      <c r="AG44" s="16" t="n">
        <v>0</v>
      </c>
      <c r="AH44" s="16" t="n">
        <v>0.149758759905925</v>
      </c>
      <c r="AI44" s="16" t="n">
        <v>0.104905152335171</v>
      </c>
      <c r="AJ44" s="16" t="n">
        <v>0.0880745248496752</v>
      </c>
      <c r="AK44" s="16" t="n">
        <v>0.213482451341373</v>
      </c>
      <c r="AL44" s="16" t="n">
        <v>0.0560274050552075</v>
      </c>
      <c r="AM44" s="16" t="n">
        <v>0.184935170080059</v>
      </c>
      <c r="AN44" s="16" t="n">
        <v>0.312251527369548</v>
      </c>
      <c r="AO44" s="16" t="n">
        <v>0.359902258775359</v>
      </c>
      <c r="AP44" s="16" t="n">
        <v>0.26142277883092</v>
      </c>
      <c r="AQ44" s="16"/>
      <c r="AR44" s="16" t="n">
        <v>0.191593771043126</v>
      </c>
      <c r="AS44" s="16" t="n">
        <v>0.326043698728097</v>
      </c>
      <c r="AT44" s="16" t="n">
        <v>0.209532323333092</v>
      </c>
      <c r="AU44" s="16" t="n">
        <v>0.399885812137097</v>
      </c>
      <c r="AV44" s="16" t="n">
        <v>0.193207964935738</v>
      </c>
      <c r="AW44" s="16" t="n">
        <v>0.0955907143653581</v>
      </c>
      <c r="AX44" s="16" t="n">
        <v>0.474300612068774</v>
      </c>
      <c r="AY44" s="16" t="n">
        <v>0.13454902492835</v>
      </c>
      <c r="AZ44" s="16" t="n">
        <v>0.171694905446594</v>
      </c>
      <c r="BA44" s="16" t="n">
        <v>0.114767261467518</v>
      </c>
      <c r="BB44" s="16" t="n">
        <v>0.178379761633565</v>
      </c>
      <c r="BC44" s="16" t="n">
        <v>0.12327085743717</v>
      </c>
    </row>
    <row r="45">
      <c r="B45" t="s">
        <v>92</v>
      </c>
      <c r="C45" s="16" t="n">
        <v>0.164150625377783</v>
      </c>
      <c r="D45" s="16" t="n">
        <v>0.191899745041661</v>
      </c>
      <c r="E45" s="16" t="n">
        <v>0.145838698816014</v>
      </c>
      <c r="F45" s="16" t="n">
        <v>0.164540150062731</v>
      </c>
      <c r="G45" s="16"/>
      <c r="H45" s="16" t="n">
        <v>0.0854251009753885</v>
      </c>
      <c r="I45" s="16" t="n">
        <v>0.185587022022031</v>
      </c>
      <c r="J45" s="16"/>
      <c r="K45" s="16" t="n">
        <v>0.15037035866279</v>
      </c>
      <c r="L45" s="16"/>
      <c r="M45" s="16" t="n">
        <v>0.142798189380697</v>
      </c>
      <c r="N45" s="16" t="n">
        <v>0.322311958504483</v>
      </c>
      <c r="O45" s="16" t="n">
        <v>0.368530466819651</v>
      </c>
      <c r="P45" s="16" t="n">
        <v>0.399002507946926</v>
      </c>
      <c r="Q45" s="16"/>
      <c r="R45" s="16" t="n">
        <v>0.648861223016739</v>
      </c>
      <c r="S45" s="16" t="n">
        <v>0.116176106482462</v>
      </c>
      <c r="T45" s="16" t="n">
        <v>0.192070968980129</v>
      </c>
      <c r="U45" s="16" t="n">
        <v>0.157683736470797</v>
      </c>
      <c r="V45" s="16" t="n">
        <v>0.142092684311941</v>
      </c>
      <c r="W45" s="16"/>
      <c r="X45" s="16" t="n">
        <v>0.129882013405089</v>
      </c>
      <c r="Y45" s="16" t="n">
        <v>0.208834481297993</v>
      </c>
      <c r="Z45" s="16" t="n">
        <v>0.320020046626139</v>
      </c>
      <c r="AA45" s="16" t="n">
        <v>0.0980758403203139</v>
      </c>
      <c r="AB45" s="16" t="n">
        <v>0.185094152552544</v>
      </c>
      <c r="AC45" s="16" t="n">
        <v>0.306195757520134</v>
      </c>
      <c r="AD45" s="16" t="n">
        <v>0.232948580268559</v>
      </c>
      <c r="AE45" s="16"/>
      <c r="AF45" s="16" t="n">
        <v>0.0273349441147723</v>
      </c>
      <c r="AG45" s="16" t="n">
        <v>0.868267599358077</v>
      </c>
      <c r="AH45" s="16" t="n">
        <v>0.351593928619428</v>
      </c>
      <c r="AI45" s="16" t="n">
        <v>0.287169872397488</v>
      </c>
      <c r="AJ45" s="16" t="n">
        <v>0.170535398659812</v>
      </c>
      <c r="AK45" s="16" t="n">
        <v>0.16606533661475</v>
      </c>
      <c r="AL45" s="16" t="n">
        <v>0.0254494708310157</v>
      </c>
      <c r="AM45" s="16" t="n">
        <v>0.0824363464352782</v>
      </c>
      <c r="AN45" s="16" t="n">
        <v>0.0744770823489166</v>
      </c>
      <c r="AO45" s="16" t="n">
        <v>0.163988280875246</v>
      </c>
      <c r="AP45" s="16" t="n">
        <v>0.0375250387388321</v>
      </c>
      <c r="AQ45" s="16"/>
      <c r="AR45" s="16" t="n">
        <v>0.0347300953042399</v>
      </c>
      <c r="AS45" s="16" t="n">
        <v>0.102673241658644</v>
      </c>
      <c r="AT45" s="16" t="n">
        <v>0.262948816044844</v>
      </c>
      <c r="AU45" s="16" t="n">
        <v>0.0221712496867916</v>
      </c>
      <c r="AV45" s="16" t="n">
        <v>0.00622679875294994</v>
      </c>
      <c r="AW45" s="16" t="n">
        <v>0.127015889522015</v>
      </c>
      <c r="AX45" s="16" t="n">
        <v>0.160822883187488</v>
      </c>
      <c r="AY45" s="16" t="n">
        <v>0.304131792584608</v>
      </c>
      <c r="AZ45" s="16" t="n">
        <v>0.268448713904385</v>
      </c>
      <c r="BA45" s="16" t="n">
        <v>0.137555487224747</v>
      </c>
      <c r="BB45" s="16" t="n">
        <v>0.308012162876671</v>
      </c>
      <c r="BC45" s="16" t="n">
        <v>0.17271125651569</v>
      </c>
    </row>
    <row r="46">
      <c r="B46" t="s">
        <v>93</v>
      </c>
      <c r="C46" s="16" t="n">
        <v>0.0698986564058799</v>
      </c>
      <c r="D46" s="16" t="n">
        <v>0.168997409334681</v>
      </c>
      <c r="E46" s="16" t="n">
        <v>0.204643510796</v>
      </c>
      <c r="F46" s="16" t="n">
        <v>0.029194642030277</v>
      </c>
      <c r="G46" s="16"/>
      <c r="H46" s="16" t="n">
        <v>0.10130235676421</v>
      </c>
      <c r="I46" s="16" t="n">
        <v>0.0647089211126009</v>
      </c>
      <c r="J46" s="16"/>
      <c r="K46" s="16" t="n">
        <v>0.0667105382429555</v>
      </c>
      <c r="L46" s="16"/>
      <c r="M46" s="16" t="n">
        <v>0.0570430629794013</v>
      </c>
      <c r="N46" s="16" t="n">
        <v>0.140181141346537</v>
      </c>
      <c r="O46" s="16" t="n">
        <v>0.250804973187718</v>
      </c>
      <c r="P46" s="16" t="n">
        <v>0.329891847651876</v>
      </c>
      <c r="Q46" s="16"/>
      <c r="R46" s="16" t="n">
        <v>0.111549051898869</v>
      </c>
      <c r="S46" s="16" t="n">
        <v>0.00812577922617933</v>
      </c>
      <c r="T46" s="16" t="n">
        <v>0.130736873384505</v>
      </c>
      <c r="U46" s="16" t="n">
        <v>0.151469501988233</v>
      </c>
      <c r="V46" s="16" t="n">
        <v>0.0349951571629282</v>
      </c>
      <c r="W46" s="16"/>
      <c r="X46" s="16" t="n">
        <v>0.0598865329896674</v>
      </c>
      <c r="Y46" s="16" t="n">
        <v>0.0297980653099415</v>
      </c>
      <c r="Z46" s="16" t="n">
        <v>0.0343339946517399</v>
      </c>
      <c r="AA46" s="16" t="n">
        <v>0.354604283879972</v>
      </c>
      <c r="AB46" s="16" t="n">
        <v>0.0907315142938514</v>
      </c>
      <c r="AC46" s="16" t="n">
        <v>0.220157743016937</v>
      </c>
      <c r="AD46" s="16" t="n">
        <v>0.0721671238155632</v>
      </c>
      <c r="AE46" s="16"/>
      <c r="AF46" s="16" t="n">
        <v>0.00606217848215474</v>
      </c>
      <c r="AG46" s="16" t="n">
        <v>0.0571988989379729</v>
      </c>
      <c r="AH46" s="16" t="n">
        <v>0.185641616915056</v>
      </c>
      <c r="AI46" s="16" t="n">
        <v>0.0708661345549495</v>
      </c>
      <c r="AJ46" s="16" t="n">
        <v>0.0449078350677527</v>
      </c>
      <c r="AK46" s="16" t="n">
        <v>0.0288892274851253</v>
      </c>
      <c r="AL46" s="16" t="n">
        <v>0.2678783533185</v>
      </c>
      <c r="AM46" s="16" t="n">
        <v>0.0257917424751064</v>
      </c>
      <c r="AN46" s="16" t="n">
        <v>0.112184556192516</v>
      </c>
      <c r="AO46" s="16" t="n">
        <v>0.00430808455408269</v>
      </c>
      <c r="AP46" s="16" t="n">
        <v>0.00595789709452097</v>
      </c>
      <c r="AQ46" s="16"/>
      <c r="AR46" s="16" t="n">
        <v>0.0274692426431418</v>
      </c>
      <c r="AS46" s="16" t="n">
        <v>0.058242258120338</v>
      </c>
      <c r="AT46" s="16" t="n">
        <v>0.0854472750481831</v>
      </c>
      <c r="AU46" s="16" t="n">
        <v>0.149390848572532</v>
      </c>
      <c r="AV46" s="16" t="n">
        <v>0.00622679875294994</v>
      </c>
      <c r="AW46" s="16" t="n">
        <v>0.0549042104819574</v>
      </c>
      <c r="AX46" s="16" t="n">
        <v>0.00143444483332274</v>
      </c>
      <c r="AY46" s="16" t="n">
        <v>0</v>
      </c>
      <c r="AZ46" s="16" t="n">
        <v>0.119442679395191</v>
      </c>
      <c r="BA46" s="16" t="n">
        <v>0.00369877422404978</v>
      </c>
      <c r="BB46" s="16" t="n">
        <v>0.113811580296243</v>
      </c>
      <c r="BC46" s="16" t="n">
        <v>0.221363104993897</v>
      </c>
    </row>
    <row r="47">
      <c r="B47" t="s">
        <v>94</v>
      </c>
      <c r="C47" s="16" t="n">
        <v>0.0096087625634582</v>
      </c>
      <c r="D47" s="16" t="n">
        <v>0.00105519611803263</v>
      </c>
      <c r="E47" s="16" t="n">
        <v>0.00245666223703455</v>
      </c>
      <c r="F47" s="16" t="n">
        <v>0.0121801826093864</v>
      </c>
      <c r="G47" s="16"/>
      <c r="H47" s="16" t="n">
        <v>0.00180063319518904</v>
      </c>
      <c r="I47" s="16" t="n">
        <v>0.0128035431964538</v>
      </c>
      <c r="J47" s="16"/>
      <c r="K47" s="16" t="n">
        <v>0</v>
      </c>
      <c r="L47" s="16"/>
      <c r="M47" s="16" t="n">
        <v>0.0102559328327555</v>
      </c>
      <c r="N47" s="16" t="n">
        <v>0</v>
      </c>
      <c r="O47" s="16" t="n">
        <v>0.0171342449382573</v>
      </c>
      <c r="P47" s="16" t="n">
        <v>0.00752319338466078</v>
      </c>
      <c r="Q47" s="16"/>
      <c r="R47" s="16" t="n">
        <v>0</v>
      </c>
      <c r="S47" s="16" t="n">
        <v>0</v>
      </c>
      <c r="T47" s="16" t="n">
        <v>0.000383558451126037</v>
      </c>
      <c r="U47" s="16" t="n">
        <v>0.00159316663742878</v>
      </c>
      <c r="V47" s="16" t="n">
        <v>0.0179840233915446</v>
      </c>
      <c r="W47" s="16"/>
      <c r="X47" s="16" t="n">
        <v>0.000679305619899276</v>
      </c>
      <c r="Y47" s="16" t="n">
        <v>0.0435772084920879</v>
      </c>
      <c r="Z47" s="16" t="n">
        <v>0</v>
      </c>
      <c r="AA47" s="16" t="n">
        <v>0</v>
      </c>
      <c r="AB47" s="16" t="n">
        <v>0</v>
      </c>
      <c r="AC47" s="16" t="n">
        <v>0</v>
      </c>
      <c r="AD47" s="16" t="n">
        <v>0.00150218125444614</v>
      </c>
      <c r="AE47" s="16"/>
      <c r="AF47" s="16" t="n">
        <v>0</v>
      </c>
      <c r="AG47" s="16" t="n">
        <v>0</v>
      </c>
      <c r="AH47" s="16" t="n">
        <v>0.120504588060569</v>
      </c>
      <c r="AI47" s="16" t="n">
        <v>0</v>
      </c>
      <c r="AJ47" s="16" t="n">
        <v>0</v>
      </c>
      <c r="AK47" s="16" t="n">
        <v>0.000218065522239523</v>
      </c>
      <c r="AL47" s="16" t="n">
        <v>0</v>
      </c>
      <c r="AM47" s="16" t="n">
        <v>0.00421472343543311</v>
      </c>
      <c r="AN47" s="16" t="n">
        <v>0</v>
      </c>
      <c r="AO47" s="16" t="n">
        <v>0</v>
      </c>
      <c r="AP47" s="16" t="n">
        <v>0</v>
      </c>
      <c r="AQ47" s="16"/>
      <c r="AR47" s="16" t="n">
        <v>0.000200922328370898</v>
      </c>
      <c r="AS47" s="16" t="n">
        <v>0</v>
      </c>
      <c r="AT47" s="16" t="n">
        <v>0.00118706146789783</v>
      </c>
      <c r="AU47" s="16" t="n">
        <v>0</v>
      </c>
      <c r="AV47" s="16" t="n">
        <v>0</v>
      </c>
      <c r="AW47" s="16" t="n">
        <v>0.0424670048276368</v>
      </c>
      <c r="AX47" s="16" t="n">
        <v>0</v>
      </c>
      <c r="AY47" s="16" t="n">
        <v>0.00306640931703091</v>
      </c>
      <c r="AZ47" s="16" t="n">
        <v>0</v>
      </c>
      <c r="BA47" s="16" t="n">
        <v>0.00261557748219675</v>
      </c>
      <c r="BB47" s="16" t="n">
        <v>0</v>
      </c>
      <c r="BC47" s="16" t="n">
        <v>0</v>
      </c>
    </row>
    <row r="48">
      <c r="B48" t="s">
        <v>95</v>
      </c>
      <c r="C48" s="16" t="n">
        <v>0.048302074023262</v>
      </c>
      <c r="D48" s="16" t="n">
        <v>0.0140138512356428</v>
      </c>
      <c r="E48" s="16" t="n">
        <v>0.0580925231768225</v>
      </c>
      <c r="F48" s="16" t="n">
        <v>0.0505206628082728</v>
      </c>
      <c r="G48" s="16"/>
      <c r="H48" s="16" t="n">
        <v>0</v>
      </c>
      <c r="I48" s="16" t="n">
        <v>0.0525882539602393</v>
      </c>
      <c r="J48" s="16"/>
      <c r="K48" s="16" t="n">
        <v>0.0510697246761813</v>
      </c>
      <c r="L48" s="16"/>
      <c r="M48" s="16" t="n">
        <v>0.0527952395939403</v>
      </c>
      <c r="N48" s="16" t="n">
        <v>0.0137748307167023</v>
      </c>
      <c r="O48" s="16" t="n">
        <v>0.00779591805806989</v>
      </c>
      <c r="P48" s="16" t="n">
        <v>0.00752319338466078</v>
      </c>
      <c r="Q48" s="16"/>
      <c r="R48" s="16" t="n">
        <v>0</v>
      </c>
      <c r="S48" s="16" t="n">
        <v>0.119702387366999</v>
      </c>
      <c r="T48" s="16" t="n">
        <v>0.0500207569345492</v>
      </c>
      <c r="U48" s="16" t="n">
        <v>0</v>
      </c>
      <c r="V48" s="16" t="n">
        <v>0.0498473163820708</v>
      </c>
      <c r="W48" s="16"/>
      <c r="X48" s="16" t="n">
        <v>0.0698964482815169</v>
      </c>
      <c r="Y48" s="16" t="n">
        <v>0.0657183108430701</v>
      </c>
      <c r="Z48" s="16" t="n">
        <v>0</v>
      </c>
      <c r="AA48" s="16" t="n">
        <v>0</v>
      </c>
      <c r="AB48" s="16" t="n">
        <v>0.0185161202572915</v>
      </c>
      <c r="AC48" s="16" t="n">
        <v>0.0208943924546688</v>
      </c>
      <c r="AD48" s="16" t="n">
        <v>0.00150218125444614</v>
      </c>
      <c r="AE48" s="16"/>
      <c r="AF48" s="16" t="n">
        <v>0.144730157086101</v>
      </c>
      <c r="AG48" s="16" t="n">
        <v>0</v>
      </c>
      <c r="AH48" s="16" t="n">
        <v>0</v>
      </c>
      <c r="AI48" s="16" t="n">
        <v>0</v>
      </c>
      <c r="AJ48" s="16" t="n">
        <v>0</v>
      </c>
      <c r="AK48" s="16" t="n">
        <v>0.0556185145950048</v>
      </c>
      <c r="AL48" s="16" t="n">
        <v>0.117935567162661</v>
      </c>
      <c r="AM48" s="16" t="n">
        <v>0</v>
      </c>
      <c r="AN48" s="16" t="n">
        <v>0</v>
      </c>
      <c r="AO48" s="16" t="n">
        <v>0.163316812562648</v>
      </c>
      <c r="AP48" s="16" t="n">
        <v>0.214646178725802</v>
      </c>
      <c r="AQ48" s="16"/>
      <c r="AR48" s="16" t="n">
        <v>0.0640655126760797</v>
      </c>
      <c r="AS48" s="16" t="n">
        <v>0</v>
      </c>
      <c r="AT48" s="16" t="n">
        <v>0</v>
      </c>
      <c r="AU48" s="16" t="n">
        <v>0</v>
      </c>
      <c r="AV48" s="16" t="n">
        <v>0</v>
      </c>
      <c r="AW48" s="16" t="n">
        <v>0.0485627858012983</v>
      </c>
      <c r="AX48" s="16" t="n">
        <v>0.151982829051953</v>
      </c>
      <c r="AY48" s="16" t="n">
        <v>0</v>
      </c>
      <c r="AZ48" s="16" t="n">
        <v>0.0858474527232971</v>
      </c>
      <c r="BA48" s="16" t="n">
        <v>0.114767261467518</v>
      </c>
      <c r="BB48" s="16" t="n">
        <v>0.176096116984783</v>
      </c>
      <c r="BC48" s="16" t="n">
        <v>0</v>
      </c>
    </row>
    <row r="49">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row>
    <row r="50">
      <c r="B50" s="7" t="s">
        <v>102</v>
      </c>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row>
    <row r="51">
      <c r="B51" s="26" t="s">
        <v>103</v>
      </c>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row>
    <row r="52">
      <c r="B52" t="s">
        <v>97</v>
      </c>
      <c r="C52" s="16" t="n">
        <v>0.0793473866477303</v>
      </c>
      <c r="D52" s="16" t="n">
        <v>0.150212795022883</v>
      </c>
      <c r="E52" s="16" t="n">
        <v>0.0434289143715471</v>
      </c>
      <c r="F52" s="16" t="n">
        <v>0.081861264243163</v>
      </c>
      <c r="G52" s="16"/>
      <c r="H52" s="16" t="n">
        <v>0.204393939316654</v>
      </c>
      <c r="I52" s="16" t="n">
        <v>0.048258102231919</v>
      </c>
      <c r="J52" s="16"/>
      <c r="K52" s="16" t="n">
        <v>0.107187994210734</v>
      </c>
      <c r="L52" s="16"/>
      <c r="M52" s="16" t="n">
        <v>0.0632446912664296</v>
      </c>
      <c r="N52" s="16" t="n">
        <v>0.195979066713997</v>
      </c>
      <c r="O52" s="16" t="n">
        <v>0.169906288524168</v>
      </c>
      <c r="P52" s="16" t="n">
        <v>0.107590642316</v>
      </c>
      <c r="Q52" s="16"/>
      <c r="R52" s="16" t="n">
        <v>0.619033363519275</v>
      </c>
      <c r="S52" s="16" t="n">
        <v>0.130135934416187</v>
      </c>
      <c r="T52" s="16" t="n">
        <v>0.0783419753287406</v>
      </c>
      <c r="U52" s="16" t="n">
        <v>0.0350960596838629</v>
      </c>
      <c r="V52" s="16" t="n">
        <v>0.0453742415281996</v>
      </c>
      <c r="W52" s="16"/>
      <c r="X52" s="16" t="n">
        <v>0.0760744136225787</v>
      </c>
      <c r="Y52" s="16" t="n">
        <v>0.0628429618211882</v>
      </c>
      <c r="Z52" s="16" t="n">
        <v>0.0421648168095485</v>
      </c>
      <c r="AA52" s="16" t="n">
        <v>0.0758214703990227</v>
      </c>
      <c r="AB52" s="16" t="n">
        <v>0.0871159417220583</v>
      </c>
      <c r="AC52" s="16" t="n">
        <v>0.215583962083353</v>
      </c>
      <c r="AD52" s="16" t="n">
        <v>0.196636843328536</v>
      </c>
      <c r="AE52" s="16"/>
      <c r="AF52" s="16" t="n">
        <v>0.000645513556129686</v>
      </c>
      <c r="AG52" s="16" t="n">
        <v>0.0302371393061079</v>
      </c>
      <c r="AH52" s="16" t="n">
        <v>0.136217247502388</v>
      </c>
      <c r="AI52" s="16" t="n">
        <v>0.0162078521953455</v>
      </c>
      <c r="AJ52" s="16" t="n">
        <v>0.114580250847311</v>
      </c>
      <c r="AK52" s="16" t="n">
        <v>0.104824829058134</v>
      </c>
      <c r="AL52" s="16" t="n">
        <v>0.0234394611650968</v>
      </c>
      <c r="AM52" s="16" t="n">
        <v>0.0782654633914009</v>
      </c>
      <c r="AN52" s="16" t="n">
        <v>0.0348632260218656</v>
      </c>
      <c r="AO52" s="16" t="n">
        <v>0.0619246423932503</v>
      </c>
      <c r="AP52" s="16" t="n">
        <v>0.146987030295809</v>
      </c>
      <c r="AQ52" s="16"/>
      <c r="AR52" s="16" t="n">
        <v>0.00912443569215654</v>
      </c>
      <c r="AS52" s="16" t="n">
        <v>0.0208602159599604</v>
      </c>
      <c r="AT52" s="16" t="n">
        <v>0.0832291107857621</v>
      </c>
      <c r="AU52" s="16" t="n">
        <v>0.295736339995681</v>
      </c>
      <c r="AV52" s="16" t="n">
        <v>0.493618743337526</v>
      </c>
      <c r="AW52" s="16" t="n">
        <v>0.00834007404947107</v>
      </c>
      <c r="AX52" s="16" t="n">
        <v>0.485361643088065</v>
      </c>
      <c r="AY52" s="16" t="n">
        <v>0.318641597903712</v>
      </c>
      <c r="AZ52" s="16" t="n">
        <v>0.245616549626003</v>
      </c>
      <c r="BA52" s="16" t="n">
        <v>0.178828551501138</v>
      </c>
      <c r="BB52" s="16" t="n">
        <v>0.00164001398359758</v>
      </c>
      <c r="BC52" s="16" t="n">
        <v>0.148647663550243</v>
      </c>
    </row>
    <row r="53">
      <c r="B53" t="s">
        <v>98</v>
      </c>
      <c r="C53" s="16" t="n">
        <v>0.193095746856767</v>
      </c>
      <c r="D53" s="16" t="n">
        <v>0.278719977440045</v>
      </c>
      <c r="E53" s="16" t="n">
        <v>0.300795163282836</v>
      </c>
      <c r="F53" s="16" t="n">
        <v>0.148836748469941</v>
      </c>
      <c r="G53" s="16"/>
      <c r="H53" s="16" t="n">
        <v>0.171018394610964</v>
      </c>
      <c r="I53" s="16" t="n">
        <v>0.174462594510704</v>
      </c>
      <c r="J53" s="16"/>
      <c r="K53" s="16" t="n">
        <v>0.151629440142939</v>
      </c>
      <c r="L53" s="16"/>
      <c r="M53" s="16" t="n">
        <v>0.183181230055621</v>
      </c>
      <c r="N53" s="16" t="n">
        <v>0.247980874611229</v>
      </c>
      <c r="O53" s="16" t="n">
        <v>0.291548627094743</v>
      </c>
      <c r="P53" s="16" t="n">
        <v>0.235835339783035</v>
      </c>
      <c r="Q53" s="16"/>
      <c r="R53" s="16" t="n">
        <v>0.380966636480726</v>
      </c>
      <c r="S53" s="16" t="n">
        <v>0.655086516023417</v>
      </c>
      <c r="T53" s="16" t="n">
        <v>0.19505758701773</v>
      </c>
      <c r="U53" s="16" t="n">
        <v>0.0435614452272342</v>
      </c>
      <c r="V53" s="16" t="n">
        <v>0.0663424416451381</v>
      </c>
      <c r="W53" s="16"/>
      <c r="X53" s="16" t="n">
        <v>0.274095805853006</v>
      </c>
      <c r="Y53" s="16" t="n">
        <v>0.0614668643905223</v>
      </c>
      <c r="Z53" s="16" t="n">
        <v>0.141240745814835</v>
      </c>
      <c r="AA53" s="16" t="n">
        <v>0.0643037168283622</v>
      </c>
      <c r="AB53" s="16" t="n">
        <v>0.330002291473223</v>
      </c>
      <c r="AC53" s="16" t="n">
        <v>0.354494828863731</v>
      </c>
      <c r="AD53" s="16" t="n">
        <v>0.0801475770718489</v>
      </c>
      <c r="AE53" s="16"/>
      <c r="AF53" s="16" t="n">
        <v>0.356133915240111</v>
      </c>
      <c r="AG53" s="16" t="n">
        <v>0.860282987864397</v>
      </c>
      <c r="AH53" s="16" t="n">
        <v>0.181707496979738</v>
      </c>
      <c r="AI53" s="16" t="n">
        <v>0.20972126372175</v>
      </c>
      <c r="AJ53" s="16" t="n">
        <v>0.020532000794583</v>
      </c>
      <c r="AK53" s="16" t="n">
        <v>0.174560018127039</v>
      </c>
      <c r="AL53" s="16" t="n">
        <v>0.268271764884778</v>
      </c>
      <c r="AM53" s="16" t="n">
        <v>0.135506721226799</v>
      </c>
      <c r="AN53" s="16" t="n">
        <v>0.239155485835057</v>
      </c>
      <c r="AO53" s="16" t="n">
        <v>0.325007938138797</v>
      </c>
      <c r="AP53" s="16" t="n">
        <v>0.303597056027943</v>
      </c>
      <c r="AQ53" s="16"/>
      <c r="AR53" s="16" t="n">
        <v>0.216517018170606</v>
      </c>
      <c r="AS53" s="16" t="n">
        <v>0.122260598294206</v>
      </c>
      <c r="AT53" s="16" t="n">
        <v>0.14561968238436</v>
      </c>
      <c r="AU53" s="16" t="n">
        <v>0.0433808680893427</v>
      </c>
      <c r="AV53" s="16" t="n">
        <v>0.504833169039413</v>
      </c>
      <c r="AW53" s="16" t="n">
        <v>0.185610392920691</v>
      </c>
      <c r="AX53" s="16" t="n">
        <v>0.444300307333298</v>
      </c>
      <c r="AY53" s="16" t="n">
        <v>0.00397238009531639</v>
      </c>
      <c r="AZ53" s="16" t="n">
        <v>0.123194637966422</v>
      </c>
      <c r="BA53" s="16" t="n">
        <v>0.36059818858568</v>
      </c>
      <c r="BB53" s="16" t="n">
        <v>0.411478302203386</v>
      </c>
      <c r="BC53" s="16" t="n">
        <v>0.0194010384338674</v>
      </c>
    </row>
    <row r="54">
      <c r="B54" t="s">
        <v>99</v>
      </c>
      <c r="C54" s="16" t="n">
        <v>0.348227416106932</v>
      </c>
      <c r="D54" s="16" t="n">
        <v>0.317742851731119</v>
      </c>
      <c r="E54" s="16" t="n">
        <v>0.572777400780225</v>
      </c>
      <c r="F54" s="16" t="n">
        <v>0.281694491805925</v>
      </c>
      <c r="G54" s="16"/>
      <c r="H54" s="16" t="n">
        <v>0.175458757336485</v>
      </c>
      <c r="I54" s="16" t="n">
        <v>0.332527589890071</v>
      </c>
      <c r="J54" s="16"/>
      <c r="K54" s="16" t="n">
        <v>0.437563669678335</v>
      </c>
      <c r="L54" s="16"/>
      <c r="M54" s="16" t="n">
        <v>0.356086942562739</v>
      </c>
      <c r="N54" s="16" t="n">
        <v>0.296556912801821</v>
      </c>
      <c r="O54" s="16" t="n">
        <v>0.28566342627749</v>
      </c>
      <c r="P54" s="16" t="n">
        <v>0.362107980421524</v>
      </c>
      <c r="Q54" s="16"/>
      <c r="R54" s="16" t="n">
        <v>0</v>
      </c>
      <c r="S54" s="16" t="n">
        <v>0.0852409748642071</v>
      </c>
      <c r="T54" s="16" t="n">
        <v>0.674713918331794</v>
      </c>
      <c r="U54" s="16" t="n">
        <v>0.670247508245541</v>
      </c>
      <c r="V54" s="16" t="n">
        <v>0.218019864948926</v>
      </c>
      <c r="W54" s="16"/>
      <c r="X54" s="16" t="n">
        <v>0.374868336607314</v>
      </c>
      <c r="Y54" s="16" t="n">
        <v>0.287789192403077</v>
      </c>
      <c r="Z54" s="16" t="n">
        <v>0.307697949847079</v>
      </c>
      <c r="AA54" s="16" t="n">
        <v>0.449007533001497</v>
      </c>
      <c r="AB54" s="16" t="n">
        <v>0.387442828103906</v>
      </c>
      <c r="AC54" s="16" t="n">
        <v>0.165182387214356</v>
      </c>
      <c r="AD54" s="16" t="n">
        <v>0.384956839996042</v>
      </c>
      <c r="AE54" s="16"/>
      <c r="AF54" s="16" t="n">
        <v>0.3206095547118</v>
      </c>
      <c r="AG54" s="16" t="n">
        <v>0.0158341391756962</v>
      </c>
      <c r="AH54" s="16" t="n">
        <v>0.453537463742368</v>
      </c>
      <c r="AI54" s="16" t="n">
        <v>0.286651753370229</v>
      </c>
      <c r="AJ54" s="16" t="n">
        <v>0.562155290828395</v>
      </c>
      <c r="AK54" s="16" t="n">
        <v>0.244979666856038</v>
      </c>
      <c r="AL54" s="16" t="n">
        <v>0.476226402144955</v>
      </c>
      <c r="AM54" s="16" t="n">
        <v>0.12954868322592</v>
      </c>
      <c r="AN54" s="16" t="n">
        <v>0.472336229369431</v>
      </c>
      <c r="AO54" s="16" t="n">
        <v>0.247338730724139</v>
      </c>
      <c r="AP54" s="16" t="n">
        <v>0.549415913676248</v>
      </c>
      <c r="AQ54" s="16"/>
      <c r="AR54" s="16" t="n">
        <v>0.349535777594819</v>
      </c>
      <c r="AS54" s="16" t="n">
        <v>0.37883549628036</v>
      </c>
      <c r="AT54" s="16" t="n">
        <v>0.424937298739831</v>
      </c>
      <c r="AU54" s="16" t="n">
        <v>0.344926714121189</v>
      </c>
      <c r="AV54" s="16" t="n">
        <v>0.00154808762306094</v>
      </c>
      <c r="AW54" s="16" t="n">
        <v>0.311119035897052</v>
      </c>
      <c r="AX54" s="16" t="n">
        <v>0.0125946645134726</v>
      </c>
      <c r="AY54" s="16" t="n">
        <v>0.356758234049602</v>
      </c>
      <c r="AZ54" s="16" t="n">
        <v>0.630416086100734</v>
      </c>
      <c r="BA54" s="16" t="n">
        <v>0.0441738015594486</v>
      </c>
      <c r="BB54" s="16" t="n">
        <v>0.386536033856624</v>
      </c>
      <c r="BC54" s="16" t="n">
        <v>0.400213025169515</v>
      </c>
    </row>
    <row r="55">
      <c r="B55" t="s">
        <v>100</v>
      </c>
      <c r="C55" s="16" t="n">
        <v>0.301963401466974</v>
      </c>
      <c r="D55" s="16" t="n">
        <v>0.225583033066972</v>
      </c>
      <c r="E55" s="16" t="n">
        <v>0.0813329124174673</v>
      </c>
      <c r="F55" s="16" t="n">
        <v>0.380433113830856</v>
      </c>
      <c r="G55" s="16"/>
      <c r="H55" s="16" t="n">
        <v>0.440584987602765</v>
      </c>
      <c r="I55" s="16" t="n">
        <v>0.343577947289399</v>
      </c>
      <c r="J55" s="16"/>
      <c r="K55" s="16" t="n">
        <v>0.253263909116474</v>
      </c>
      <c r="L55" s="16"/>
      <c r="M55" s="16" t="n">
        <v>0.311595520535531</v>
      </c>
      <c r="N55" s="16" t="n">
        <v>0.234312280714734</v>
      </c>
      <c r="O55" s="16" t="n">
        <v>0.242141418880092</v>
      </c>
      <c r="P55" s="16" t="n">
        <v>0.284125654924335</v>
      </c>
      <c r="Q55" s="16"/>
      <c r="R55" s="16" t="n">
        <v>0</v>
      </c>
      <c r="S55" s="16" t="n">
        <v>0.0139564507711423</v>
      </c>
      <c r="T55" s="16" t="n">
        <v>0.00214571916969467</v>
      </c>
      <c r="U55" s="16" t="n">
        <v>0.24368174225512</v>
      </c>
      <c r="V55" s="16" t="n">
        <v>0.565721526281454</v>
      </c>
      <c r="W55" s="16"/>
      <c r="X55" s="16" t="n">
        <v>0.222971315370857</v>
      </c>
      <c r="Y55" s="16" t="n">
        <v>0.386644144208103</v>
      </c>
      <c r="Z55" s="16" t="n">
        <v>0.508896487528537</v>
      </c>
      <c r="AA55" s="16" t="n">
        <v>0.410223970914357</v>
      </c>
      <c r="AB55" s="16" t="n">
        <v>0.168505658436226</v>
      </c>
      <c r="AC55" s="16" t="n">
        <v>0.264738821838561</v>
      </c>
      <c r="AD55" s="16" t="n">
        <v>0.338258739603573</v>
      </c>
      <c r="AE55" s="16"/>
      <c r="AF55" s="16" t="n">
        <v>0.322611016491959</v>
      </c>
      <c r="AG55" s="16" t="n">
        <v>0.0211804818699444</v>
      </c>
      <c r="AH55" s="16" t="n">
        <v>0.227883053037724</v>
      </c>
      <c r="AI55" s="16" t="n">
        <v>0.374664264359407</v>
      </c>
      <c r="AJ55" s="16" t="n">
        <v>0.30273245752971</v>
      </c>
      <c r="AK55" s="16" t="n">
        <v>0.315243170748849</v>
      </c>
      <c r="AL55" s="16" t="n">
        <v>0.23206237180517</v>
      </c>
      <c r="AM55" s="16" t="n">
        <v>0.65667913215588</v>
      </c>
      <c r="AN55" s="16" t="n">
        <v>0.237500295678512</v>
      </c>
      <c r="AO55" s="16" t="n">
        <v>0.365728688743814</v>
      </c>
      <c r="AP55" s="16" t="n">
        <v>0</v>
      </c>
      <c r="AQ55" s="16"/>
      <c r="AR55" s="16" t="n">
        <v>0.325865454862524</v>
      </c>
      <c r="AS55" s="16" t="n">
        <v>0.247342622187153</v>
      </c>
      <c r="AT55" s="16" t="n">
        <v>0.250277172307714</v>
      </c>
      <c r="AU55" s="16" t="n">
        <v>0.315956077793787</v>
      </c>
      <c r="AV55" s="16" t="n">
        <v>0</v>
      </c>
      <c r="AW55" s="16" t="n">
        <v>0.425645014028325</v>
      </c>
      <c r="AX55" s="16" t="n">
        <v>0.0577433850651639</v>
      </c>
      <c r="AY55" s="16" t="n">
        <v>0.00496547511914549</v>
      </c>
      <c r="AZ55" s="16" t="n">
        <v>0.000772726306840757</v>
      </c>
      <c r="BA55" s="16" t="n">
        <v>0.394873399865687</v>
      </c>
      <c r="BB55" s="16" t="n">
        <v>0.200345649956393</v>
      </c>
      <c r="BC55" s="16" t="n">
        <v>0.431738272846375</v>
      </c>
    </row>
    <row r="56">
      <c r="B56" t="s">
        <v>101</v>
      </c>
      <c r="C56" s="16" t="n">
        <v>0.0773660489215971</v>
      </c>
      <c r="D56" s="16" t="n">
        <v>0.0277413427389804</v>
      </c>
      <c r="E56" s="16" t="n">
        <v>0.00166560914792487</v>
      </c>
      <c r="F56" s="16" t="n">
        <v>0.107174381650115</v>
      </c>
      <c r="G56" s="16"/>
      <c r="H56" s="16" t="n">
        <v>0.0085439211331316</v>
      </c>
      <c r="I56" s="16" t="n">
        <v>0.101173766077907</v>
      </c>
      <c r="J56" s="16"/>
      <c r="K56" s="16" t="n">
        <v>0.0503549868515165</v>
      </c>
      <c r="L56" s="16"/>
      <c r="M56" s="16" t="n">
        <v>0.0858916155796799</v>
      </c>
      <c r="N56" s="16" t="n">
        <v>0.0251708651582186</v>
      </c>
      <c r="O56" s="16" t="n">
        <v>0.0107402392235075</v>
      </c>
      <c r="P56" s="16" t="n">
        <v>0.0103403825551059</v>
      </c>
      <c r="Q56" s="16"/>
      <c r="R56" s="16" t="n">
        <v>0</v>
      </c>
      <c r="S56" s="16" t="n">
        <v>0.115580123925046</v>
      </c>
      <c r="T56" s="16" t="n">
        <v>0.0497408001520411</v>
      </c>
      <c r="U56" s="16" t="n">
        <v>0.00741324458824168</v>
      </c>
      <c r="V56" s="16" t="n">
        <v>0.104541925596283</v>
      </c>
      <c r="W56" s="16"/>
      <c r="X56" s="16" t="n">
        <v>0.0519901285462444</v>
      </c>
      <c r="Y56" s="16" t="n">
        <v>0.20125683717711</v>
      </c>
      <c r="Z56" s="16" t="n">
        <v>0</v>
      </c>
      <c r="AA56" s="16" t="n">
        <v>0.000643308856760697</v>
      </c>
      <c r="AB56" s="16" t="n">
        <v>0.0269332802645875</v>
      </c>
      <c r="AC56" s="16" t="n">
        <v>0</v>
      </c>
      <c r="AD56" s="16" t="n">
        <v>0</v>
      </c>
      <c r="AE56" s="16"/>
      <c r="AF56" s="16" t="n">
        <v>0</v>
      </c>
      <c r="AG56" s="16" t="n">
        <v>0.072465251783855</v>
      </c>
      <c r="AH56" s="16" t="n">
        <v>0.00065473873778298</v>
      </c>
      <c r="AI56" s="16" t="n">
        <v>0.112754866353268</v>
      </c>
      <c r="AJ56" s="16" t="n">
        <v>0</v>
      </c>
      <c r="AK56" s="16" t="n">
        <v>0.160392315209941</v>
      </c>
      <c r="AL56" s="16" t="n">
        <v>0</v>
      </c>
      <c r="AM56" s="16" t="n">
        <v>0</v>
      </c>
      <c r="AN56" s="16" t="n">
        <v>0.0161447630951346</v>
      </c>
      <c r="AO56" s="16" t="n">
        <v>0</v>
      </c>
      <c r="AP56" s="16" t="n">
        <v>0</v>
      </c>
      <c r="AQ56" s="16"/>
      <c r="AR56" s="16" t="n">
        <v>0.0989573136798941</v>
      </c>
      <c r="AS56" s="16" t="n">
        <v>0.230701067278322</v>
      </c>
      <c r="AT56" s="16" t="n">
        <v>0.0959367357823334</v>
      </c>
      <c r="AU56" s="16" t="n">
        <v>0</v>
      </c>
      <c r="AV56" s="16" t="n">
        <v>0</v>
      </c>
      <c r="AW56" s="16" t="n">
        <v>0.0692854831044609</v>
      </c>
      <c r="AX56" s="16" t="n">
        <v>0</v>
      </c>
      <c r="AY56" s="16" t="n">
        <v>0.315662312832225</v>
      </c>
      <c r="AZ56" s="16" t="n">
        <v>0</v>
      </c>
      <c r="BA56" s="16" t="n">
        <v>0.0215260584880459</v>
      </c>
      <c r="BB56" s="16" t="n">
        <v>0</v>
      </c>
      <c r="BC56" s="16" t="n">
        <v>0</v>
      </c>
    </row>
    <row r="57">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row>
    <row r="58">
      <c r="B58" s="7" t="s">
        <v>112</v>
      </c>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row>
    <row r="59">
      <c r="B59" s="26" t="s">
        <v>83</v>
      </c>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row>
    <row r="60">
      <c r="B60" t="s">
        <v>104</v>
      </c>
      <c r="C60" s="16" t="n">
        <v>0.249350020085587</v>
      </c>
      <c r="D60" s="16" t="n">
        <v>0.437412571432941</v>
      </c>
      <c r="E60" s="16" t="n">
        <v>0.501569962812887</v>
      </c>
      <c r="F60" s="16" t="n">
        <v>0.172838723872501</v>
      </c>
      <c r="G60" s="16"/>
      <c r="H60" s="16" t="n">
        <v>0.319610008130235</v>
      </c>
      <c r="I60" s="16" t="n">
        <v>0.215452042520202</v>
      </c>
      <c r="J60" s="16"/>
      <c r="K60" s="16" t="n">
        <v>0.295315046879176</v>
      </c>
      <c r="L60" s="16"/>
      <c r="M60" s="16" t="n">
        <v>0.224027870113814</v>
      </c>
      <c r="N60" s="16" t="n">
        <v>0.405821118146898</v>
      </c>
      <c r="O60" s="16" t="n">
        <v>0.579589970023885</v>
      </c>
      <c r="P60" s="16" t="n">
        <v>0.565531778529844</v>
      </c>
      <c r="Q60" s="16"/>
      <c r="R60" s="16" t="n">
        <v>0.14177677260435</v>
      </c>
      <c r="S60" s="16" t="n">
        <v>0.242053851722786</v>
      </c>
      <c r="T60" s="16" t="n">
        <v>0.374843436789681</v>
      </c>
      <c r="U60" s="16" t="n">
        <v>0.38622784580993</v>
      </c>
      <c r="V60" s="16" t="n">
        <v>0.165769813329191</v>
      </c>
      <c r="W60" s="16"/>
      <c r="X60" s="16" t="n">
        <v>0.236173684712278</v>
      </c>
      <c r="Y60" s="16" t="n">
        <v>0.240062041791558</v>
      </c>
      <c r="Z60" s="16" t="n">
        <v>0.306758582302302</v>
      </c>
      <c r="AA60" s="16" t="n">
        <v>0.452266362419777</v>
      </c>
      <c r="AB60" s="16" t="n">
        <v>0.531369381013458</v>
      </c>
      <c r="AC60" s="16" t="n">
        <v>0.378161605055316</v>
      </c>
      <c r="AD60" s="16" t="n">
        <v>0.24405855330156</v>
      </c>
      <c r="AE60" s="16"/>
      <c r="AF60" s="16" t="n">
        <v>0.334073259438544</v>
      </c>
      <c r="AG60" s="16" t="n">
        <v>0.872446985583282</v>
      </c>
      <c r="AH60" s="16" t="n">
        <v>0.35159885947333</v>
      </c>
      <c r="AI60" s="16" t="n">
        <v>0.260870509330936</v>
      </c>
      <c r="AJ60" s="16" t="n">
        <v>0.308073684405047</v>
      </c>
      <c r="AK60" s="16" t="n">
        <v>0.189503412855444</v>
      </c>
      <c r="AL60" s="16" t="n">
        <v>0.653314088209934</v>
      </c>
      <c r="AM60" s="16" t="n">
        <v>0.266844143032076</v>
      </c>
      <c r="AN60" s="16" t="n">
        <v>0.16752965417375</v>
      </c>
      <c r="AO60" s="16" t="n">
        <v>0.0702486139451178</v>
      </c>
      <c r="AP60" s="16" t="n">
        <v>0.00595789709452097</v>
      </c>
      <c r="AQ60" s="16"/>
      <c r="AR60" s="16" t="n">
        <v>0.234204091306435</v>
      </c>
      <c r="AS60" s="16" t="n">
        <v>0.185242720966778</v>
      </c>
      <c r="AT60" s="16" t="n">
        <v>0.17896913626029</v>
      </c>
      <c r="AU60" s="16" t="n">
        <v>0.190695512032802</v>
      </c>
      <c r="AV60" s="16" t="n">
        <v>0.227168140257046</v>
      </c>
      <c r="AW60" s="16" t="n">
        <v>0.262260579714142</v>
      </c>
      <c r="AX60" s="16" t="n">
        <v>0.160344734909714</v>
      </c>
      <c r="AY60" s="16" t="n">
        <v>0.290001324010864</v>
      </c>
      <c r="AZ60" s="16" t="n">
        <v>0.539664160597137</v>
      </c>
      <c r="BA60" s="16" t="n">
        <v>0.138277618385982</v>
      </c>
      <c r="BB60" s="16" t="n">
        <v>0.394839887175164</v>
      </c>
      <c r="BC60" s="16" t="n">
        <v>0.40208076962739</v>
      </c>
    </row>
    <row r="61">
      <c r="B61" t="s">
        <v>105</v>
      </c>
      <c r="C61" s="16" t="n">
        <v>0.17720995898723</v>
      </c>
      <c r="D61" s="16" t="n">
        <v>0.221693807117888</v>
      </c>
      <c r="E61" s="16" t="n">
        <v>0.437969534264586</v>
      </c>
      <c r="F61" s="16" t="n">
        <v>0.116815370214453</v>
      </c>
      <c r="G61" s="16"/>
      <c r="H61" s="16" t="n">
        <v>0.0698609939340614</v>
      </c>
      <c r="I61" s="16" t="n">
        <v>0.208845637222139</v>
      </c>
      <c r="J61" s="16"/>
      <c r="K61" s="16" t="n">
        <v>0.169151886423201</v>
      </c>
      <c r="L61" s="16"/>
      <c r="M61" s="16" t="n">
        <v>0.156727651488712</v>
      </c>
      <c r="N61" s="16" t="n">
        <v>0.325426920269279</v>
      </c>
      <c r="O61" s="16" t="n">
        <v>0.355638004470956</v>
      </c>
      <c r="P61" s="16" t="n">
        <v>0.599405638793688</v>
      </c>
      <c r="Q61" s="16"/>
      <c r="R61" s="16" t="n">
        <v>0</v>
      </c>
      <c r="S61" s="16" t="n">
        <v>0.282613226561203</v>
      </c>
      <c r="T61" s="16" t="n">
        <v>0.153757783204397</v>
      </c>
      <c r="U61" s="16" t="n">
        <v>0.196624252127774</v>
      </c>
      <c r="V61" s="16" t="n">
        <v>0.167018051454808</v>
      </c>
      <c r="W61" s="16"/>
      <c r="X61" s="16" t="n">
        <v>0.11161461133955</v>
      </c>
      <c r="Y61" s="16" t="n">
        <v>0.0711408273658537</v>
      </c>
      <c r="Z61" s="16" t="n">
        <v>0.15694231538421</v>
      </c>
      <c r="AA61" s="16" t="n">
        <v>0.500327147640022</v>
      </c>
      <c r="AB61" s="16" t="n">
        <v>0.481188135949815</v>
      </c>
      <c r="AC61" s="16" t="n">
        <v>0.40443912675938</v>
      </c>
      <c r="AD61" s="16" t="n">
        <v>0.708932861297468</v>
      </c>
      <c r="AE61" s="16"/>
      <c r="AF61" s="16" t="n">
        <v>0.204010713346349</v>
      </c>
      <c r="AG61" s="16" t="n">
        <v>0.0660871146298641</v>
      </c>
      <c r="AH61" s="16" t="n">
        <v>0.242630716279133</v>
      </c>
      <c r="AI61" s="16" t="n">
        <v>0.205891481217155</v>
      </c>
      <c r="AJ61" s="16" t="n">
        <v>0.370387220093075</v>
      </c>
      <c r="AK61" s="16" t="n">
        <v>0.0776989562627623</v>
      </c>
      <c r="AL61" s="16" t="n">
        <v>0.170824985057146</v>
      </c>
      <c r="AM61" s="16" t="n">
        <v>0.220554129374114</v>
      </c>
      <c r="AN61" s="16" t="n">
        <v>0.268691337932286</v>
      </c>
      <c r="AO61" s="16" t="n">
        <v>0.0152720372289315</v>
      </c>
      <c r="AP61" s="16" t="n">
        <v>0.0690921803831432</v>
      </c>
      <c r="AQ61" s="16"/>
      <c r="AR61" s="16" t="n">
        <v>0.158261293560318</v>
      </c>
      <c r="AS61" s="16" t="n">
        <v>0.155314837011234</v>
      </c>
      <c r="AT61" s="16" t="n">
        <v>0.178955593394686</v>
      </c>
      <c r="AU61" s="16" t="n">
        <v>0.00607567182662554</v>
      </c>
      <c r="AV61" s="16" t="n">
        <v>0.199434763688688</v>
      </c>
      <c r="AW61" s="16" t="n">
        <v>0.335024591864163</v>
      </c>
      <c r="AX61" s="16" t="n">
        <v>0.161301031465262</v>
      </c>
      <c r="AY61" s="16" t="n">
        <v>0.00380970313898634</v>
      </c>
      <c r="AZ61" s="16" t="n">
        <v>0.0218127114689871</v>
      </c>
      <c r="BA61" s="16" t="n">
        <v>0.137194421644129</v>
      </c>
      <c r="BB61" s="16" t="n">
        <v>0.0409627290481437</v>
      </c>
      <c r="BC61" s="16" t="n">
        <v>0.139320506059728</v>
      </c>
    </row>
    <row r="62">
      <c r="B62" t="s">
        <v>106</v>
      </c>
      <c r="C62" s="16" t="n">
        <v>0.115938612345088</v>
      </c>
      <c r="D62" s="16" t="n">
        <v>0.317472945394356</v>
      </c>
      <c r="E62" s="16" t="n">
        <v>0.325589832271424</v>
      </c>
      <c r="F62" s="16" t="n">
        <v>0.0466999371964481</v>
      </c>
      <c r="G62" s="16"/>
      <c r="H62" s="16" t="n">
        <v>0.0970802792878364</v>
      </c>
      <c r="I62" s="16" t="n">
        <v>0.123376108276648</v>
      </c>
      <c r="J62" s="16"/>
      <c r="K62" s="16" t="n">
        <v>0.0757529661574776</v>
      </c>
      <c r="L62" s="16"/>
      <c r="M62" s="16" t="n">
        <v>0.0932981534860604</v>
      </c>
      <c r="N62" s="16" t="n">
        <v>0.249859076147788</v>
      </c>
      <c r="O62" s="16" t="n">
        <v>0.425910327990708</v>
      </c>
      <c r="P62" s="16" t="n">
        <v>0.421231690054433</v>
      </c>
      <c r="Q62" s="16"/>
      <c r="R62" s="16" t="n">
        <v>0.0234912614333231</v>
      </c>
      <c r="S62" s="16" t="n">
        <v>0.201735726100431</v>
      </c>
      <c r="T62" s="16" t="n">
        <v>0.158145475181554</v>
      </c>
      <c r="U62" s="16" t="n">
        <v>0.121238876649216</v>
      </c>
      <c r="V62" s="16" t="n">
        <v>0.0863150029332029</v>
      </c>
      <c r="W62" s="16"/>
      <c r="X62" s="16" t="n">
        <v>0.104100100979396</v>
      </c>
      <c r="Y62" s="16" t="n">
        <v>0.00367621874601923</v>
      </c>
      <c r="Z62" s="16" t="n">
        <v>0.132585527986959</v>
      </c>
      <c r="AA62" s="16" t="n">
        <v>0.295784926791472</v>
      </c>
      <c r="AB62" s="16" t="n">
        <v>0.188293499778373</v>
      </c>
      <c r="AC62" s="16" t="n">
        <v>0.375868331663435</v>
      </c>
      <c r="AD62" s="16" t="n">
        <v>0.724016747789317</v>
      </c>
      <c r="AE62" s="16"/>
      <c r="AF62" s="16" t="n">
        <v>0.00231500387229812</v>
      </c>
      <c r="AG62" s="16" t="n">
        <v>0.896166887188781</v>
      </c>
      <c r="AH62" s="16" t="n">
        <v>0.180454314566729</v>
      </c>
      <c r="AI62" s="16" t="n">
        <v>0.0953833960862177</v>
      </c>
      <c r="AJ62" s="16" t="n">
        <v>0.105163329541639</v>
      </c>
      <c r="AK62" s="16" t="n">
        <v>0.0436435116318329</v>
      </c>
      <c r="AL62" s="16" t="n">
        <v>0.197512556360114</v>
      </c>
      <c r="AM62" s="16" t="n">
        <v>0.143606536330475</v>
      </c>
      <c r="AN62" s="16" t="n">
        <v>0.321307522271888</v>
      </c>
      <c r="AO62" s="16" t="n">
        <v>0.054352903875748</v>
      </c>
      <c r="AP62" s="16" t="n">
        <v>0</v>
      </c>
      <c r="AQ62" s="16"/>
      <c r="AR62" s="16" t="n">
        <v>0.0372392338370807</v>
      </c>
      <c r="AS62" s="16" t="n">
        <v>0.015764122162688</v>
      </c>
      <c r="AT62" s="16" t="n">
        <v>0.206756816823409</v>
      </c>
      <c r="AU62" s="16" t="n">
        <v>0.00345719186637759</v>
      </c>
      <c r="AV62" s="16" t="n">
        <v>0.00561895340448159</v>
      </c>
      <c r="AW62" s="16" t="n">
        <v>0.163087299018241</v>
      </c>
      <c r="AX62" s="16" t="n">
        <v>0.0381386946591507</v>
      </c>
      <c r="AY62" s="16" t="n">
        <v>0.0346104423791325</v>
      </c>
      <c r="AZ62" s="16" t="n">
        <v>0.0967538084577907</v>
      </c>
      <c r="BA62" s="16" t="n">
        <v>0.0198115826944141</v>
      </c>
      <c r="BB62" s="16" t="n">
        <v>0.113489864962618</v>
      </c>
      <c r="BC62" s="16" t="n">
        <v>0.253285267941543</v>
      </c>
    </row>
    <row r="63">
      <c r="B63" t="s">
        <v>107</v>
      </c>
      <c r="C63" s="16" t="n">
        <v>0.108141580322791</v>
      </c>
      <c r="D63" s="16" t="n">
        <v>0.147718709264518</v>
      </c>
      <c r="E63" s="16" t="n">
        <v>0.264328846999658</v>
      </c>
      <c r="F63" s="16" t="n">
        <v>0.0703535406726277</v>
      </c>
      <c r="G63" s="16"/>
      <c r="H63" s="16" t="n">
        <v>0.185916254442962</v>
      </c>
      <c r="I63" s="16" t="n">
        <v>0.10815016642112</v>
      </c>
      <c r="J63" s="16"/>
      <c r="K63" s="16" t="n">
        <v>0.117393104556033</v>
      </c>
      <c r="L63" s="16"/>
      <c r="M63" s="16" t="n">
        <v>0.0779940099012053</v>
      </c>
      <c r="N63" s="16" t="n">
        <v>0.344079127478768</v>
      </c>
      <c r="O63" s="16" t="n">
        <v>0.357444402737566</v>
      </c>
      <c r="P63" s="16" t="n">
        <v>0.449477107000729</v>
      </c>
      <c r="Q63" s="16"/>
      <c r="R63" s="16" t="n">
        <v>0.004293636084121</v>
      </c>
      <c r="S63" s="16" t="n">
        <v>0.159833100795623</v>
      </c>
      <c r="T63" s="16" t="n">
        <v>0.134813332469857</v>
      </c>
      <c r="U63" s="16" t="n">
        <v>0.164834783022997</v>
      </c>
      <c r="V63" s="16" t="n">
        <v>0.0761864080755522</v>
      </c>
      <c r="W63" s="16"/>
      <c r="X63" s="16" t="n">
        <v>0.0952762492170549</v>
      </c>
      <c r="Y63" s="16" t="n">
        <v>0.0928269959764663</v>
      </c>
      <c r="Z63" s="16" t="n">
        <v>0.173864924222351</v>
      </c>
      <c r="AA63" s="16" t="n">
        <v>0.144697501710051</v>
      </c>
      <c r="AB63" s="16" t="n">
        <v>0.290968625435041</v>
      </c>
      <c r="AC63" s="16" t="n">
        <v>0.296348693476934</v>
      </c>
      <c r="AD63" s="16" t="n">
        <v>0.154899371067022</v>
      </c>
      <c r="AE63" s="16"/>
      <c r="AF63" s="16" t="n">
        <v>0.00640150000654678</v>
      </c>
      <c r="AG63" s="16" t="n">
        <v>0.896330737613621</v>
      </c>
      <c r="AH63" s="16" t="n">
        <v>0.0794234290205934</v>
      </c>
      <c r="AI63" s="16" t="n">
        <v>0.0992397070427974</v>
      </c>
      <c r="AJ63" s="16" t="n">
        <v>0.118112005100471</v>
      </c>
      <c r="AK63" s="16" t="n">
        <v>0.0979521796325459</v>
      </c>
      <c r="AL63" s="16" t="n">
        <v>0.0780279413978232</v>
      </c>
      <c r="AM63" s="16" t="n">
        <v>0.372871588143452</v>
      </c>
      <c r="AN63" s="16" t="n">
        <v>0.0187257670142479</v>
      </c>
      <c r="AO63" s="16" t="n">
        <v>0.16278227175151</v>
      </c>
      <c r="AP63" s="16" t="n">
        <v>0.00595789709452097</v>
      </c>
      <c r="AQ63" s="16"/>
      <c r="AR63" s="16" t="n">
        <v>0.0530645437218922</v>
      </c>
      <c r="AS63" s="16" t="n">
        <v>0.112860352862735</v>
      </c>
      <c r="AT63" s="16" t="n">
        <v>0.062571707434214</v>
      </c>
      <c r="AU63" s="16" t="n">
        <v>0.0252090856001044</v>
      </c>
      <c r="AV63" s="16" t="n">
        <v>0.00561895340448159</v>
      </c>
      <c r="AW63" s="16" t="n">
        <v>0.115358743872829</v>
      </c>
      <c r="AX63" s="16" t="n">
        <v>0.00442002706776739</v>
      </c>
      <c r="AY63" s="16" t="n">
        <v>0.0192100727590594</v>
      </c>
      <c r="AZ63" s="16" t="n">
        <v>0.183411506889639</v>
      </c>
      <c r="BA63" s="16" t="n">
        <v>0.0198115826944141</v>
      </c>
      <c r="BB63" s="16" t="n">
        <v>0.319198091138802</v>
      </c>
      <c r="BC63" s="16" t="n">
        <v>0.250086508592058</v>
      </c>
    </row>
    <row r="64">
      <c r="B64" t="s">
        <v>108</v>
      </c>
      <c r="C64" s="16" t="n">
        <v>0.0985350696947316</v>
      </c>
      <c r="D64" s="16" t="n">
        <v>0.309599592087522</v>
      </c>
      <c r="E64" s="16" t="n">
        <v>0.23488598853111</v>
      </c>
      <c r="F64" s="16" t="n">
        <v>0.043524450396221</v>
      </c>
      <c r="G64" s="16"/>
      <c r="H64" s="16" t="n">
        <v>0.155283430714018</v>
      </c>
      <c r="I64" s="16" t="n">
        <v>0.0828851316227467</v>
      </c>
      <c r="J64" s="16"/>
      <c r="K64" s="16" t="n">
        <v>0.0962489354400007</v>
      </c>
      <c r="L64" s="16"/>
      <c r="M64" s="16" t="n">
        <v>0.0885666071248834</v>
      </c>
      <c r="N64" s="16" t="n">
        <v>0.147957761096729</v>
      </c>
      <c r="O64" s="16" t="n">
        <v>0.255356988638849</v>
      </c>
      <c r="P64" s="16" t="n">
        <v>0.290866510174593</v>
      </c>
      <c r="Q64" s="16"/>
      <c r="R64" s="16" t="n">
        <v>0.216098463651068</v>
      </c>
      <c r="S64" s="16" t="n">
        <v>0.135265728204165</v>
      </c>
      <c r="T64" s="16" t="n">
        <v>0.142061908971343</v>
      </c>
      <c r="U64" s="16" t="n">
        <v>0.200454754882657</v>
      </c>
      <c r="V64" s="16" t="n">
        <v>0.0382367088806314</v>
      </c>
      <c r="W64" s="16"/>
      <c r="X64" s="16" t="n">
        <v>0.132785407857186</v>
      </c>
      <c r="Y64" s="16" t="n">
        <v>0.0678625085730858</v>
      </c>
      <c r="Z64" s="16" t="n">
        <v>0.0175924207375981</v>
      </c>
      <c r="AA64" s="16" t="n">
        <v>0.181574818811655</v>
      </c>
      <c r="AB64" s="16" t="n">
        <v>0.0804011091256043</v>
      </c>
      <c r="AC64" s="16" t="n">
        <v>0.258264317504081</v>
      </c>
      <c r="AD64" s="16" t="n">
        <v>0.161640738892998</v>
      </c>
      <c r="AE64" s="16"/>
      <c r="AF64" s="16" t="n">
        <v>0.00558039687508131</v>
      </c>
      <c r="AG64" s="16" t="n">
        <v>0.0583488203653448</v>
      </c>
      <c r="AH64" s="16" t="n">
        <v>0.0319761473891798</v>
      </c>
      <c r="AI64" s="16" t="n">
        <v>0.0702241358691413</v>
      </c>
      <c r="AJ64" s="16" t="n">
        <v>0.04303535509447</v>
      </c>
      <c r="AK64" s="16" t="n">
        <v>0.0770576767421055</v>
      </c>
      <c r="AL64" s="16" t="n">
        <v>0.229695416131116</v>
      </c>
      <c r="AM64" s="16" t="n">
        <v>0.255657714218806</v>
      </c>
      <c r="AN64" s="16" t="n">
        <v>0.26453778610301</v>
      </c>
      <c r="AO64" s="16" t="n">
        <v>0.217678021582176</v>
      </c>
      <c r="AP64" s="16" t="n">
        <v>0</v>
      </c>
      <c r="AQ64" s="16"/>
      <c r="AR64" s="16" t="n">
        <v>0.0948800131488825</v>
      </c>
      <c r="AS64" s="16" t="n">
        <v>0.00512529085646796</v>
      </c>
      <c r="AT64" s="16" t="n">
        <v>0.0253928063273212</v>
      </c>
      <c r="AU64" s="16" t="n">
        <v>0.00607567182662554</v>
      </c>
      <c r="AV64" s="16" t="n">
        <v>0.00622679875294994</v>
      </c>
      <c r="AW64" s="16" t="n">
        <v>0.103333392208722</v>
      </c>
      <c r="AX64" s="16" t="n">
        <v>0.341148056207509</v>
      </c>
      <c r="AY64" s="16" t="n">
        <v>0.0210065810297616</v>
      </c>
      <c r="AZ64" s="16" t="n">
        <v>0.182871343083938</v>
      </c>
      <c r="BA64" s="16" t="n">
        <v>0.238103386542862</v>
      </c>
      <c r="BB64" s="16" t="n">
        <v>0.117547854120702</v>
      </c>
      <c r="BC64" s="16" t="n">
        <v>0.333167210630929</v>
      </c>
    </row>
    <row r="65">
      <c r="B65" t="s">
        <v>109</v>
      </c>
      <c r="C65" s="16" t="n">
        <v>0.08108741771404</v>
      </c>
      <c r="D65" s="16" t="n">
        <v>0.103123259537338</v>
      </c>
      <c r="E65" s="16" t="n">
        <v>0.204279666626285</v>
      </c>
      <c r="F65" s="16" t="n">
        <v>0.052427568129905</v>
      </c>
      <c r="G65" s="16"/>
      <c r="H65" s="16" t="n">
        <v>0.0604526402593166</v>
      </c>
      <c r="I65" s="16" t="n">
        <v>0.0654198786000947</v>
      </c>
      <c r="J65" s="16"/>
      <c r="K65" s="16" t="n">
        <v>0.0769645867340453</v>
      </c>
      <c r="L65" s="16"/>
      <c r="M65" s="16" t="n">
        <v>0.0678919558796115</v>
      </c>
      <c r="N65" s="16" t="n">
        <v>0.159723931220595</v>
      </c>
      <c r="O65" s="16" t="n">
        <v>0.24318211923425</v>
      </c>
      <c r="P65" s="16" t="n">
        <v>0.376776750848513</v>
      </c>
      <c r="Q65" s="16"/>
      <c r="R65" s="16" t="n">
        <v>0</v>
      </c>
      <c r="S65" s="16" t="n">
        <v>0.0950798292283111</v>
      </c>
      <c r="T65" s="16" t="n">
        <v>0.143278116724009</v>
      </c>
      <c r="U65" s="16" t="n">
        <v>0.0673055137491491</v>
      </c>
      <c r="V65" s="16" t="n">
        <v>0.0650752146157735</v>
      </c>
      <c r="W65" s="16"/>
      <c r="X65" s="16" t="n">
        <v>0.0530303736862446</v>
      </c>
      <c r="Y65" s="16" t="n">
        <v>0.101677474059576</v>
      </c>
      <c r="Z65" s="16" t="n">
        <v>0.0189689063497323</v>
      </c>
      <c r="AA65" s="16" t="n">
        <v>0.418808945572866</v>
      </c>
      <c r="AB65" s="16" t="n">
        <v>0.0981851592793889</v>
      </c>
      <c r="AC65" s="16" t="n">
        <v>0.190415941907037</v>
      </c>
      <c r="AD65" s="16" t="n">
        <v>0.183976230582719</v>
      </c>
      <c r="AE65" s="16"/>
      <c r="AF65" s="16" t="n">
        <v>0.148819273847042</v>
      </c>
      <c r="AG65" s="16" t="n">
        <v>0.0562387689277594</v>
      </c>
      <c r="AH65" s="16" t="n">
        <v>0.059943922895344</v>
      </c>
      <c r="AI65" s="16" t="n">
        <v>0.0761502250115582</v>
      </c>
      <c r="AJ65" s="16" t="n">
        <v>0.110165658857771</v>
      </c>
      <c r="AK65" s="16" t="n">
        <v>0.0477919325890399</v>
      </c>
      <c r="AL65" s="16" t="n">
        <v>0.213128483764871</v>
      </c>
      <c r="AM65" s="16" t="n">
        <v>0.187038808493114</v>
      </c>
      <c r="AN65" s="16" t="n">
        <v>0</v>
      </c>
      <c r="AO65" s="16" t="n">
        <v>0.141119913491455</v>
      </c>
      <c r="AP65" s="16" t="n">
        <v>0.00595789709452097</v>
      </c>
      <c r="AQ65" s="16"/>
      <c r="AR65" s="16" t="n">
        <v>0.0159938022298458</v>
      </c>
      <c r="AS65" s="16" t="n">
        <v>0.00848003302434619</v>
      </c>
      <c r="AT65" s="16" t="n">
        <v>0.0789939174166345</v>
      </c>
      <c r="AU65" s="16" t="n">
        <v>0.00911350773993831</v>
      </c>
      <c r="AV65" s="16" t="n">
        <v>0.00182353604540505</v>
      </c>
      <c r="AW65" s="16" t="n">
        <v>0.109530171048236</v>
      </c>
      <c r="AX65" s="16" t="n">
        <v>0.345568083275276</v>
      </c>
      <c r="AY65" s="16" t="n">
        <v>0.0179401717127307</v>
      </c>
      <c r="AZ65" s="16" t="n">
        <v>0.0972939722634916</v>
      </c>
      <c r="BA65" s="16" t="n">
        <v>0.140171064706944</v>
      </c>
      <c r="BB65" s="16" t="n">
        <v>0.112980564823138</v>
      </c>
      <c r="BC65" s="16" t="n">
        <v>0.123616891805404</v>
      </c>
    </row>
    <row r="66">
      <c r="B66" t="s">
        <v>110</v>
      </c>
      <c r="C66" s="16" t="n">
        <v>0.052939087843358</v>
      </c>
      <c r="D66" s="16" t="n">
        <v>0.10158515510525</v>
      </c>
      <c r="E66" s="16" t="n">
        <v>0.163882889306719</v>
      </c>
      <c r="F66" s="16" t="n">
        <v>0.0235355370662791</v>
      </c>
      <c r="G66" s="16"/>
      <c r="H66" s="16" t="n">
        <v>0.0839143077544439</v>
      </c>
      <c r="I66" s="16" t="n">
        <v>0.059594684841661</v>
      </c>
      <c r="J66" s="16"/>
      <c r="K66" s="16" t="n">
        <v>0.0525794345169892</v>
      </c>
      <c r="L66" s="16"/>
      <c r="M66" s="16" t="n">
        <v>0.0400177955369825</v>
      </c>
      <c r="N66" s="16" t="n">
        <v>0.145017125121275</v>
      </c>
      <c r="O66" s="16" t="n">
        <v>0.181185987167379</v>
      </c>
      <c r="P66" s="16" t="n">
        <v>0.239350812080162</v>
      </c>
      <c r="Q66" s="16"/>
      <c r="R66" s="16" t="n">
        <v>0</v>
      </c>
      <c r="S66" s="16" t="n">
        <v>0.0860868612222754</v>
      </c>
      <c r="T66" s="16" t="n">
        <v>0.092306491553724</v>
      </c>
      <c r="U66" s="16" t="n">
        <v>0.129921480035547</v>
      </c>
      <c r="V66" s="16" t="n">
        <v>0.0112819489625422</v>
      </c>
      <c r="W66" s="16"/>
      <c r="X66" s="16" t="n">
        <v>0.0340894842757466</v>
      </c>
      <c r="Y66" s="16" t="n">
        <v>0.00352613738620285</v>
      </c>
      <c r="Z66" s="16" t="n">
        <v>0.13074165991425</v>
      </c>
      <c r="AA66" s="16" t="n">
        <v>0.380374801940095</v>
      </c>
      <c r="AB66" s="16" t="n">
        <v>0.049660361331624</v>
      </c>
      <c r="AC66" s="16" t="n">
        <v>0.189819095078733</v>
      </c>
      <c r="AD66" s="16" t="n">
        <v>0.0888564232529722</v>
      </c>
      <c r="AE66" s="16"/>
      <c r="AF66" s="16" t="n">
        <v>0.0054511108760617</v>
      </c>
      <c r="AG66" s="16" t="n">
        <v>0.839193009540861</v>
      </c>
      <c r="AH66" s="16" t="n">
        <v>0.188545850140084</v>
      </c>
      <c r="AI66" s="16" t="n">
        <v>0.0865848433056746</v>
      </c>
      <c r="AJ66" s="16" t="n">
        <v>0.0268687234250819</v>
      </c>
      <c r="AK66" s="16" t="n">
        <v>0.0122798165489815</v>
      </c>
      <c r="AL66" s="16" t="n">
        <v>0.194717358559204</v>
      </c>
      <c r="AM66" s="16" t="n">
        <v>0.0118900262582</v>
      </c>
      <c r="AN66" s="16" t="n">
        <v>0.000461230505198663</v>
      </c>
      <c r="AO66" s="16" t="n">
        <v>0.0228683673837913</v>
      </c>
      <c r="AP66" s="16" t="n">
        <v>0.00595789709452097</v>
      </c>
      <c r="AQ66" s="16"/>
      <c r="AR66" s="16" t="n">
        <v>0.015591957573104</v>
      </c>
      <c r="AS66" s="16" t="n">
        <v>0.00727197856503256</v>
      </c>
      <c r="AT66" s="16" t="n">
        <v>0.134012398035776</v>
      </c>
      <c r="AU66" s="16" t="n">
        <v>0.00303783591331277</v>
      </c>
      <c r="AV66" s="16" t="n">
        <v>0.0012156906969367</v>
      </c>
      <c r="AW66" s="16" t="n">
        <v>0.020891032754496</v>
      </c>
      <c r="AX66" s="16" t="n">
        <v>0.0222940037029071</v>
      </c>
      <c r="AY66" s="16" t="n">
        <v>0.0170935710151781</v>
      </c>
      <c r="AZ66" s="16" t="n">
        <v>0.171694905446594</v>
      </c>
      <c r="BA66" s="16" t="n">
        <v>0.0201726482750318</v>
      </c>
      <c r="BB66" s="16" t="n">
        <v>0.102625652034112</v>
      </c>
      <c r="BC66" s="16" t="n">
        <v>0.00034603436823363</v>
      </c>
    </row>
    <row r="67">
      <c r="B67" t="s">
        <v>101</v>
      </c>
      <c r="C67" s="16" t="n">
        <v>0.0151963557928569</v>
      </c>
      <c r="D67" s="16" t="n">
        <v>0.00315732892232569</v>
      </c>
      <c r="E67" s="16" t="n">
        <v>0.00990155137362645</v>
      </c>
      <c r="F67" s="16" t="n">
        <v>0.0178119809003715</v>
      </c>
      <c r="G67" s="16"/>
      <c r="H67" s="16" t="n">
        <v>0.0121985999575241</v>
      </c>
      <c r="I67" s="16" t="n">
        <v>0.0125282785463285</v>
      </c>
      <c r="J67" s="16"/>
      <c r="K67" s="16" t="n">
        <v>0.0139152877004855</v>
      </c>
      <c r="L67" s="16"/>
      <c r="M67" s="16" t="n">
        <v>0.0149980082886243</v>
      </c>
      <c r="N67" s="16" t="n">
        <v>0.0137492050697637</v>
      </c>
      <c r="O67" s="16" t="n">
        <v>0.0267357629489686</v>
      </c>
      <c r="P67" s="16" t="n">
        <v>0.0111038824891567</v>
      </c>
      <c r="Q67" s="16"/>
      <c r="R67" s="16" t="n">
        <v>0</v>
      </c>
      <c r="S67" s="16" t="n">
        <v>0.00225112710465616</v>
      </c>
      <c r="T67" s="16" t="n">
        <v>0</v>
      </c>
      <c r="U67" s="16" t="n">
        <v>0.000085945635559967</v>
      </c>
      <c r="V67" s="16" t="n">
        <v>0.0289144298220819</v>
      </c>
      <c r="W67" s="16"/>
      <c r="X67" s="16" t="n">
        <v>0.0000287021822513759</v>
      </c>
      <c r="Y67" s="16" t="n">
        <v>0.0146619296778485</v>
      </c>
      <c r="Z67" s="16" t="n">
        <v>0.0706717187587247</v>
      </c>
      <c r="AA67" s="16" t="n">
        <v>0</v>
      </c>
      <c r="AB67" s="16" t="n">
        <v>0.00348818130928376</v>
      </c>
      <c r="AC67" s="16" t="n">
        <v>0.0254004454125801</v>
      </c>
      <c r="AD67" s="16" t="n">
        <v>0.00150218125444614</v>
      </c>
      <c r="AE67" s="16"/>
      <c r="AF67" s="16" t="n">
        <v>0</v>
      </c>
      <c r="AG67" s="16" t="n">
        <v>0</v>
      </c>
      <c r="AH67" s="16" t="n">
        <v>0.000377225751017585</v>
      </c>
      <c r="AI67" s="16" t="n">
        <v>0.0199458807712684</v>
      </c>
      <c r="AJ67" s="16" t="n">
        <v>0</v>
      </c>
      <c r="AK67" s="16" t="n">
        <v>0.0262249063124611</v>
      </c>
      <c r="AL67" s="16" t="n">
        <v>0.00326742746727698</v>
      </c>
      <c r="AM67" s="16" t="n">
        <v>0</v>
      </c>
      <c r="AN67" s="16" t="n">
        <v>0</v>
      </c>
      <c r="AO67" s="16" t="n">
        <v>0</v>
      </c>
      <c r="AP67" s="16" t="n">
        <v>0</v>
      </c>
      <c r="AQ67" s="16"/>
      <c r="AR67" s="16" t="n">
        <v>0.00936814653719704</v>
      </c>
      <c r="AS67" s="16" t="n">
        <v>0.093155342493742</v>
      </c>
      <c r="AT67" s="16" t="n">
        <v>0.00237412293579566</v>
      </c>
      <c r="AU67" s="16" t="n">
        <v>0</v>
      </c>
      <c r="AV67" s="16" t="n">
        <v>0</v>
      </c>
      <c r="AW67" s="16" t="n">
        <v>0</v>
      </c>
      <c r="AX67" s="16" t="n">
        <v>0.000478148277774245</v>
      </c>
      <c r="AY67" s="16" t="n">
        <v>0.13454902492835</v>
      </c>
      <c r="AZ67" s="16" t="n">
        <v>0</v>
      </c>
      <c r="BA67" s="16" t="n">
        <v>0</v>
      </c>
      <c r="BB67" s="16" t="n">
        <v>0</v>
      </c>
      <c r="BC67" s="16" t="n">
        <v>0</v>
      </c>
    </row>
    <row r="68">
      <c r="B68" t="s">
        <v>111</v>
      </c>
      <c r="C68" s="16" t="n">
        <v>0.511109233978267</v>
      </c>
      <c r="D68" s="16" t="n">
        <v>0.176730536766839</v>
      </c>
      <c r="E68" s="16" t="n">
        <v>0.0816436509700684</v>
      </c>
      <c r="F68" s="16" t="n">
        <v>0.643154434602182</v>
      </c>
      <c r="G68" s="16"/>
      <c r="H68" s="16" t="n">
        <v>0.521969340528058</v>
      </c>
      <c r="I68" s="16" t="n">
        <v>0.554078025096314</v>
      </c>
      <c r="J68" s="16"/>
      <c r="K68" s="16" t="n">
        <v>0.462098416386715</v>
      </c>
      <c r="L68" s="16"/>
      <c r="M68" s="16" t="n">
        <v>0.560999677282772</v>
      </c>
      <c r="N68" s="16" t="n">
        <v>0.125195893319031</v>
      </c>
      <c r="O68" s="16" t="n">
        <v>0.0688914705519176</v>
      </c>
      <c r="P68" s="16" t="n">
        <v>0.0587071593583363</v>
      </c>
      <c r="Q68" s="16"/>
      <c r="R68" s="16" t="n">
        <v>0.62292713839538</v>
      </c>
      <c r="S68" s="16" t="n">
        <v>0.348722373853477</v>
      </c>
      <c r="T68" s="16" t="n">
        <v>0.437411113104846</v>
      </c>
      <c r="U68" s="16" t="n">
        <v>0.311272252076084</v>
      </c>
      <c r="V68" s="16" t="n">
        <v>0.63098831729445</v>
      </c>
      <c r="W68" s="16"/>
      <c r="X68" s="16" t="n">
        <v>0.505454821423259</v>
      </c>
      <c r="Y68" s="16" t="n">
        <v>0.686761054028533</v>
      </c>
      <c r="Z68" s="16" t="n">
        <v>0.587742814045762</v>
      </c>
      <c r="AA68" s="16" t="n">
        <v>0.121338039337525</v>
      </c>
      <c r="AB68" s="16" t="n">
        <v>0.111719934340826</v>
      </c>
      <c r="AC68" s="16" t="n">
        <v>0.0857046427032773</v>
      </c>
      <c r="AD68" s="16" t="n">
        <v>0.0723290401673208</v>
      </c>
      <c r="AE68" s="16"/>
      <c r="AF68" s="16" t="n">
        <v>0.326104759349018</v>
      </c>
      <c r="AG68" s="16" t="n">
        <v>0.0715680395977189</v>
      </c>
      <c r="AH68" s="16" t="n">
        <v>0.32740351516548</v>
      </c>
      <c r="AI68" s="16" t="n">
        <v>0.663889958497205</v>
      </c>
      <c r="AJ68" s="16" t="n">
        <v>0.380729414398276</v>
      </c>
      <c r="AK68" s="16" t="n">
        <v>0.702035534543132</v>
      </c>
      <c r="AL68" s="16" t="n">
        <v>0.261085541351368</v>
      </c>
      <c r="AM68" s="16" t="n">
        <v>0.231200342607908</v>
      </c>
      <c r="AN68" s="16" t="n">
        <v>0.234958905410366</v>
      </c>
      <c r="AO68" s="16" t="n">
        <v>0.433248798659325</v>
      </c>
      <c r="AP68" s="16" t="n">
        <v>0.930907819616857</v>
      </c>
      <c r="AQ68" s="16"/>
      <c r="AR68" s="16" t="n">
        <v>0.577893218647333</v>
      </c>
      <c r="AS68" s="16" t="n">
        <v>0.622529206449626</v>
      </c>
      <c r="AT68" s="16" t="n">
        <v>0.574300398674739</v>
      </c>
      <c r="AU68" s="16" t="n">
        <v>0.799771624274195</v>
      </c>
      <c r="AV68" s="16" t="n">
        <v>0.772831859742954</v>
      </c>
      <c r="AW68" s="16" t="n">
        <v>0.405885540762025</v>
      </c>
      <c r="AX68" s="16" t="n">
        <v>0.155446559564172</v>
      </c>
      <c r="AY68" s="16" t="n">
        <v>0.538196099713399</v>
      </c>
      <c r="AZ68" s="16" t="n">
        <v>0.278274742027477</v>
      </c>
      <c r="BA68" s="16" t="n">
        <v>0.475903985501673</v>
      </c>
      <c r="BB68" s="16" t="n">
        <v>0.54148091870756</v>
      </c>
      <c r="BC68" s="16" t="n">
        <v>0.359383923616072</v>
      </c>
    </row>
    <row r="69">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row>
    <row r="70">
      <c r="B70" s="7" t="s">
        <v>134</v>
      </c>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row>
    <row r="71">
      <c r="B71" s="26" t="s">
        <v>83</v>
      </c>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row>
    <row r="72">
      <c r="B72" t="s">
        <v>125</v>
      </c>
      <c r="C72" s="16" t="n">
        <v>0.503946726676654</v>
      </c>
      <c r="D72" s="16" t="n">
        <v>0.104638225188012</v>
      </c>
      <c r="E72" s="16" t="n">
        <v>0.240854438417222</v>
      </c>
      <c r="F72" s="16" t="n">
        <v>0.609099734616078</v>
      </c>
      <c r="G72" s="16"/>
      <c r="H72" s="16" t="n">
        <v>0.684959766242001</v>
      </c>
      <c r="I72" s="16" t="n">
        <v>0.55836302001388</v>
      </c>
      <c r="J72" s="16"/>
      <c r="K72" s="16" t="n">
        <v>0.473675994168624</v>
      </c>
      <c r="L72" s="16"/>
      <c r="M72" s="16" t="n">
        <v>0.520727013816773</v>
      </c>
      <c r="N72" s="16" t="n">
        <v>0.399744823323213</v>
      </c>
      <c r="O72" s="16" t="n">
        <v>0.268180409436725</v>
      </c>
      <c r="P72" s="16" t="n">
        <v>0.423732387514724</v>
      </c>
      <c r="Q72" s="16"/>
      <c r="R72" s="16" t="n">
        <v>0.327647515549937</v>
      </c>
      <c r="S72" s="16" t="n">
        <v>0.60528524070608</v>
      </c>
      <c r="T72" s="16" t="n">
        <v>0.390406241252705</v>
      </c>
      <c r="U72" s="16" t="n">
        <v>0.447479273757965</v>
      </c>
      <c r="V72" s="16" t="n">
        <v>0.551669432582718</v>
      </c>
      <c r="W72" s="16"/>
      <c r="X72" s="16" t="n">
        <v>0.437135242497112</v>
      </c>
      <c r="Y72" s="16" t="n">
        <v>0.655836217985462</v>
      </c>
      <c r="Z72" s="16" t="n">
        <v>0.624539803357559</v>
      </c>
      <c r="AA72" s="16" t="n">
        <v>0.125646035842977</v>
      </c>
      <c r="AB72" s="16" t="n">
        <v>0.341690451661192</v>
      </c>
      <c r="AC72" s="16" t="n">
        <v>0.595478771598981</v>
      </c>
      <c r="AD72" s="16" t="n">
        <v>0.194695963037875</v>
      </c>
      <c r="AE72" s="16"/>
      <c r="AF72" s="16" t="n">
        <v>0.225485897738057</v>
      </c>
      <c r="AG72" s="16" t="n">
        <v>0.0900937759589897</v>
      </c>
      <c r="AH72" s="16" t="n">
        <v>0.475742249376599</v>
      </c>
      <c r="AI72" s="16" t="n">
        <v>0.396958152251765</v>
      </c>
      <c r="AJ72" s="16" t="n">
        <v>0.486093651618652</v>
      </c>
      <c r="AK72" s="16" t="n">
        <v>0.560763874887522</v>
      </c>
      <c r="AL72" s="16" t="n">
        <v>0.388725079646448</v>
      </c>
      <c r="AM72" s="16" t="n">
        <v>0.471806386671244</v>
      </c>
      <c r="AN72" s="16" t="n">
        <v>0.255736347689092</v>
      </c>
      <c r="AO72" s="16" t="n">
        <v>0.597832894489622</v>
      </c>
      <c r="AP72" s="16" t="n">
        <v>0.80984590672188</v>
      </c>
      <c r="AQ72" s="16"/>
      <c r="AR72" s="16" t="n">
        <v>0.552706748418637</v>
      </c>
      <c r="AS72" s="16" t="n">
        <v>0.542246505288664</v>
      </c>
      <c r="AT72" s="16" t="n">
        <v>0.548492665907927</v>
      </c>
      <c r="AU72" s="16" t="n">
        <v>0.568410074483108</v>
      </c>
      <c r="AV72" s="16" t="n">
        <v>0.585850693560165</v>
      </c>
      <c r="AW72" s="16" t="n">
        <v>0.305872152230874</v>
      </c>
      <c r="AX72" s="16" t="n">
        <v>0.194541550778871</v>
      </c>
      <c r="AY72" s="16" t="n">
        <v>0.675708227083183</v>
      </c>
      <c r="AZ72" s="16" t="n">
        <v>0.632300826752308</v>
      </c>
      <c r="BA72" s="16" t="n">
        <v>0.634861714157744</v>
      </c>
      <c r="BB72" s="16" t="n">
        <v>0.583342266615977</v>
      </c>
      <c r="BC72" s="16" t="n">
        <v>0.613015225925849</v>
      </c>
    </row>
    <row r="73">
      <c r="B73" t="s">
        <v>126</v>
      </c>
      <c r="C73" s="16" t="n">
        <v>0.289884106928948</v>
      </c>
      <c r="D73" s="16" t="n">
        <v>0.444972698284114</v>
      </c>
      <c r="E73" s="16" t="n">
        <v>0.514882739726877</v>
      </c>
      <c r="F73" s="16" t="n">
        <v>0.223212007944805</v>
      </c>
      <c r="G73" s="16"/>
      <c r="H73" s="16" t="n">
        <v>0.156792112760922</v>
      </c>
      <c r="I73" s="16" t="n">
        <v>0.26326415534001</v>
      </c>
      <c r="J73" s="16"/>
      <c r="K73" s="16" t="n">
        <v>0.305327501511172</v>
      </c>
      <c r="L73" s="16"/>
      <c r="M73" s="16" t="n">
        <v>0.282829133451861</v>
      </c>
      <c r="N73" s="16" t="n">
        <v>0.322572213774095</v>
      </c>
      <c r="O73" s="16" t="n">
        <v>0.411816153930512</v>
      </c>
      <c r="P73" s="16" t="n">
        <v>0.397439273851041</v>
      </c>
      <c r="Q73" s="16"/>
      <c r="R73" s="16" t="n">
        <v>0.627220774479501</v>
      </c>
      <c r="S73" s="16" t="n">
        <v>0.141249822715608</v>
      </c>
      <c r="T73" s="16" t="n">
        <v>0.363119913015065</v>
      </c>
      <c r="U73" s="16" t="n">
        <v>0.244226197177947</v>
      </c>
      <c r="V73" s="16" t="n">
        <v>0.288333366672124</v>
      </c>
      <c r="W73" s="16"/>
      <c r="X73" s="16" t="n">
        <v>0.30364611154752</v>
      </c>
      <c r="Y73" s="16" t="n">
        <v>0.195959306244074</v>
      </c>
      <c r="Z73" s="16" t="n">
        <v>0.280199982991515</v>
      </c>
      <c r="AA73" s="16" t="n">
        <v>0.409561603005006</v>
      </c>
      <c r="AB73" s="16" t="n">
        <v>0.3630383144798</v>
      </c>
      <c r="AC73" s="16" t="n">
        <v>0.329180600544996</v>
      </c>
      <c r="AD73" s="16" t="n">
        <v>0.701952063478282</v>
      </c>
      <c r="AE73" s="16"/>
      <c r="AF73" s="16" t="n">
        <v>0.750239209671155</v>
      </c>
      <c r="AG73" s="16" t="n">
        <v>0.847332291257236</v>
      </c>
      <c r="AH73" s="16" t="n">
        <v>0.191146047080111</v>
      </c>
      <c r="AI73" s="16" t="n">
        <v>0.243482317805318</v>
      </c>
      <c r="AJ73" s="16" t="n">
        <v>0.263711665856896</v>
      </c>
      <c r="AK73" s="16" t="n">
        <v>0.270976836423958</v>
      </c>
      <c r="AL73" s="16" t="n">
        <v>0.321853630395698</v>
      </c>
      <c r="AM73" s="16" t="n">
        <v>0.249512753048412</v>
      </c>
      <c r="AN73" s="16" t="n">
        <v>0.50807877113267</v>
      </c>
      <c r="AO73" s="16" t="n">
        <v>0.145673325186959</v>
      </c>
      <c r="AP73" s="16" t="n">
        <v>0.19015409327812</v>
      </c>
      <c r="AQ73" s="16"/>
      <c r="AR73" s="16" t="n">
        <v>0.355959418590512</v>
      </c>
      <c r="AS73" s="16" t="n">
        <v>0.157936896631079</v>
      </c>
      <c r="AT73" s="16" t="n">
        <v>0.282118572802548</v>
      </c>
      <c r="AU73" s="16" t="n">
        <v>0.294837462938149</v>
      </c>
      <c r="AV73" s="16" t="n">
        <v>0.00440326270754489</v>
      </c>
      <c r="AW73" s="16" t="n">
        <v>0.41845635049088</v>
      </c>
      <c r="AX73" s="16" t="n">
        <v>0.48218436964876</v>
      </c>
      <c r="AY73" s="16" t="n">
        <v>0.319532162204681</v>
      </c>
      <c r="AZ73" s="16" t="n">
        <v>0.193777698818432</v>
      </c>
      <c r="BA73" s="16" t="n">
        <v>0.353592779171616</v>
      </c>
      <c r="BB73" s="16" t="n">
        <v>0.201814928612711</v>
      </c>
      <c r="BC73" s="16" t="n">
        <v>0.0272548160898445</v>
      </c>
    </row>
    <row r="74">
      <c r="B74" t="s">
        <v>127</v>
      </c>
      <c r="C74" s="16" t="n">
        <v>0.0843133060260716</v>
      </c>
      <c r="D74" s="16" t="n">
        <v>0.317392312401724</v>
      </c>
      <c r="E74" s="16" t="n">
        <v>0.0947080406260454</v>
      </c>
      <c r="F74" s="16" t="n">
        <v>0.0530481651672684</v>
      </c>
      <c r="G74" s="16"/>
      <c r="H74" s="16" t="n">
        <v>0.0482035377993631</v>
      </c>
      <c r="I74" s="16" t="n">
        <v>0.0638802313469906</v>
      </c>
      <c r="J74" s="16"/>
      <c r="K74" s="16" t="n">
        <v>0.125913412786108</v>
      </c>
      <c r="L74" s="16"/>
      <c r="M74" s="16" t="n">
        <v>0.0763954199531982</v>
      </c>
      <c r="N74" s="16" t="n">
        <v>0.144102959619457</v>
      </c>
      <c r="O74" s="16" t="n">
        <v>0.165879550414008</v>
      </c>
      <c r="P74" s="16" t="n">
        <v>0.10698024737552</v>
      </c>
      <c r="Q74" s="16"/>
      <c r="R74" s="16" t="n">
        <v>0</v>
      </c>
      <c r="S74" s="16" t="n">
        <v>0.134376111204138</v>
      </c>
      <c r="T74" s="16" t="n">
        <v>0.123869310175721</v>
      </c>
      <c r="U74" s="16" t="n">
        <v>0.130335040241015</v>
      </c>
      <c r="V74" s="16" t="n">
        <v>0.0502671445280676</v>
      </c>
      <c r="W74" s="16"/>
      <c r="X74" s="16" t="n">
        <v>0.0908314264438719</v>
      </c>
      <c r="Y74" s="16" t="n">
        <v>0.0509213051829546</v>
      </c>
      <c r="Z74" s="16" t="n">
        <v>0.085830413104447</v>
      </c>
      <c r="AA74" s="16" t="n">
        <v>0.183656560377951</v>
      </c>
      <c r="AB74" s="16" t="n">
        <v>0.224290323253674</v>
      </c>
      <c r="AC74" s="16" t="n">
        <v>0.00344876601749191</v>
      </c>
      <c r="AD74" s="16" t="n">
        <v>0.0652843908526842</v>
      </c>
      <c r="AE74" s="16"/>
      <c r="AF74" s="16" t="n">
        <v>0.000821103131465469</v>
      </c>
      <c r="AG74" s="16" t="n">
        <v>0.0104509677549256</v>
      </c>
      <c r="AH74" s="16" t="n">
        <v>0.0714040641180468</v>
      </c>
      <c r="AI74" s="16" t="n">
        <v>0.135821901058649</v>
      </c>
      <c r="AJ74" s="16" t="n">
        <v>0.156397473146811</v>
      </c>
      <c r="AK74" s="16" t="n">
        <v>0.0695572595769906</v>
      </c>
      <c r="AL74" s="16" t="n">
        <v>0.0280748297026928</v>
      </c>
      <c r="AM74" s="16" t="n">
        <v>0.203631032637857</v>
      </c>
      <c r="AN74" s="16" t="n">
        <v>0.141554403615675</v>
      </c>
      <c r="AO74" s="16" t="n">
        <v>0.0278001247783123</v>
      </c>
      <c r="AP74" s="16" t="n">
        <v>0</v>
      </c>
      <c r="AQ74" s="16"/>
      <c r="AR74" s="16" t="n">
        <v>0.0137346213215709</v>
      </c>
      <c r="AS74" s="16" t="n">
        <v>0.0658667238961946</v>
      </c>
      <c r="AT74" s="16" t="n">
        <v>0.0275056360923721</v>
      </c>
      <c r="AU74" s="16" t="n">
        <v>0.00345719186637759</v>
      </c>
      <c r="AV74" s="16" t="n">
        <v>0.216538078796552</v>
      </c>
      <c r="AW74" s="16" t="n">
        <v>0.141929058114677</v>
      </c>
      <c r="AX74" s="16" t="n">
        <v>0.152460977329727</v>
      </c>
      <c r="AY74" s="16" t="n">
        <v>0.00126990104632878</v>
      </c>
      <c r="AZ74" s="16" t="n">
        <v>0.00222656898266597</v>
      </c>
      <c r="BA74" s="16" t="n">
        <v>0.00297664306281443</v>
      </c>
      <c r="BB74" s="16" t="n">
        <v>0.202204247333504</v>
      </c>
      <c r="BC74" s="16" t="n">
        <v>0.223177726870448</v>
      </c>
    </row>
    <row r="75">
      <c r="B75" t="s">
        <v>128</v>
      </c>
      <c r="C75" s="16" t="n">
        <v>0.0430389414371905</v>
      </c>
      <c r="D75" s="16" t="n">
        <v>0.00491584871822619</v>
      </c>
      <c r="E75" s="16" t="n">
        <v>0.135555179742202</v>
      </c>
      <c r="F75" s="16" t="n">
        <v>0.0283364931068396</v>
      </c>
      <c r="G75" s="16"/>
      <c r="H75" s="16" t="n">
        <v>0.0400778578590988</v>
      </c>
      <c r="I75" s="16" t="n">
        <v>0.0447891292454019</v>
      </c>
      <c r="J75" s="16"/>
      <c r="K75" s="16" t="n">
        <v>0.0210349148969298</v>
      </c>
      <c r="L75" s="16"/>
      <c r="M75" s="16" t="n">
        <v>0.037389998793604</v>
      </c>
      <c r="N75" s="16" t="n">
        <v>0.0935450434552972</v>
      </c>
      <c r="O75" s="16" t="n">
        <v>0.0817146670005014</v>
      </c>
      <c r="P75" s="16" t="n">
        <v>0.0310453267923227</v>
      </c>
      <c r="Q75" s="16"/>
      <c r="R75" s="16" t="n">
        <v>0.0259340846213594</v>
      </c>
      <c r="S75" s="16" t="n">
        <v>0.119088825374173</v>
      </c>
      <c r="T75" s="16" t="n">
        <v>0.0729637513846481</v>
      </c>
      <c r="U75" s="16" t="n">
        <v>0.0892128178114501</v>
      </c>
      <c r="V75" s="16" t="n">
        <v>0.00290338841385647</v>
      </c>
      <c r="W75" s="16"/>
      <c r="X75" s="16" t="n">
        <v>0.051652858159494</v>
      </c>
      <c r="Y75" s="16" t="n">
        <v>0</v>
      </c>
      <c r="Z75" s="16" t="n">
        <v>0.00631908280275751</v>
      </c>
      <c r="AA75" s="16" t="n">
        <v>0.254892473526278</v>
      </c>
      <c r="AB75" s="16" t="n">
        <v>0.0553598434195439</v>
      </c>
      <c r="AC75" s="16" t="n">
        <v>0.0718918618385311</v>
      </c>
      <c r="AD75" s="16" t="n">
        <v>0.0271654234575972</v>
      </c>
      <c r="AE75" s="16"/>
      <c r="AF75" s="16" t="n">
        <v>0.0234537894593226</v>
      </c>
      <c r="AG75" s="16" t="n">
        <v>0.02831708051069</v>
      </c>
      <c r="AH75" s="16" t="n">
        <v>0.140742915917785</v>
      </c>
      <c r="AI75" s="16" t="n">
        <v>0.103191489058721</v>
      </c>
      <c r="AJ75" s="16" t="n">
        <v>0.0198983447788606</v>
      </c>
      <c r="AK75" s="16" t="n">
        <v>0.00364565546944397</v>
      </c>
      <c r="AL75" s="16" t="n">
        <v>0.158898797219793</v>
      </c>
      <c r="AM75" s="16" t="n">
        <v>0.0287846551146372</v>
      </c>
      <c r="AN75" s="16" t="n">
        <v>0.0113822883849956</v>
      </c>
      <c r="AO75" s="16" t="n">
        <v>0.134415298312342</v>
      </c>
      <c r="AP75" s="16" t="n">
        <v>0</v>
      </c>
      <c r="AQ75" s="16"/>
      <c r="AR75" s="16" t="n">
        <v>0.00936814653719704</v>
      </c>
      <c r="AS75" s="16" t="n">
        <v>0.0942168604434489</v>
      </c>
      <c r="AT75" s="16" t="n">
        <v>0.0745159715319622</v>
      </c>
      <c r="AU75" s="16" t="n">
        <v>0</v>
      </c>
      <c r="AV75" s="16" t="n">
        <v>0</v>
      </c>
      <c r="AW75" s="16" t="n">
        <v>0.0456377171679664</v>
      </c>
      <c r="AX75" s="16" t="n">
        <v>0.000478148277774245</v>
      </c>
      <c r="AY75" s="16" t="n">
        <v>0.00306640931703091</v>
      </c>
      <c r="AZ75" s="16" t="n">
        <v>0.0858474527232971</v>
      </c>
      <c r="BA75" s="16" t="n">
        <v>0.00820779802720793</v>
      </c>
      <c r="BB75" s="16" t="n">
        <v>0.0106319179467278</v>
      </c>
      <c r="BC75" s="16" t="n">
        <v>0.0265627473533772</v>
      </c>
    </row>
    <row r="76">
      <c r="B76" t="s">
        <v>129</v>
      </c>
      <c r="C76" s="16" t="n">
        <v>0.0668771641246086</v>
      </c>
      <c r="D76" s="16" t="n">
        <v>0.125354574819298</v>
      </c>
      <c r="E76" s="16" t="n">
        <v>0.0115441164745016</v>
      </c>
      <c r="F76" s="16" t="n">
        <v>0.0712195835564158</v>
      </c>
      <c r="G76" s="16"/>
      <c r="H76" s="16" t="n">
        <v>0.0541910441021178</v>
      </c>
      <c r="I76" s="16" t="n">
        <v>0.069664938531318</v>
      </c>
      <c r="J76" s="16"/>
      <c r="K76" s="16" t="n">
        <v>0.0740481766371657</v>
      </c>
      <c r="L76" s="16"/>
      <c r="M76" s="16" t="n">
        <v>0.0701907222461787</v>
      </c>
      <c r="N76" s="16" t="n">
        <v>0.0400349598279383</v>
      </c>
      <c r="O76" s="16" t="n">
        <v>0.0423421019978723</v>
      </c>
      <c r="P76" s="16" t="n">
        <v>0.0283985352092518</v>
      </c>
      <c r="Q76" s="16"/>
      <c r="R76" s="16" t="n">
        <v>0.0191976253492021</v>
      </c>
      <c r="S76" s="16" t="n">
        <v>0</v>
      </c>
      <c r="T76" s="16" t="n">
        <v>0.0462803574749111</v>
      </c>
      <c r="U76" s="16" t="n">
        <v>0.0887466710116233</v>
      </c>
      <c r="V76" s="16" t="n">
        <v>0.0848902694955293</v>
      </c>
      <c r="W76" s="16"/>
      <c r="X76" s="16" t="n">
        <v>0.0930114630107057</v>
      </c>
      <c r="Y76" s="16" t="n">
        <v>0.0972831705875099</v>
      </c>
      <c r="Z76" s="16" t="n">
        <v>0</v>
      </c>
      <c r="AA76" s="16" t="n">
        <v>0.0256965394317129</v>
      </c>
      <c r="AB76" s="16" t="n">
        <v>0.00864470456722244</v>
      </c>
      <c r="AC76" s="16" t="n">
        <v>0</v>
      </c>
      <c r="AD76" s="16" t="n">
        <v>0.0109021591735619</v>
      </c>
      <c r="AE76" s="16"/>
      <c r="AF76" s="16" t="n">
        <v>0</v>
      </c>
      <c r="AG76" s="16" t="n">
        <v>0.0238058845181586</v>
      </c>
      <c r="AH76" s="16" t="n">
        <v>0.120586794686419</v>
      </c>
      <c r="AI76" s="16" t="n">
        <v>0.120546139825548</v>
      </c>
      <c r="AJ76" s="16" t="n">
        <v>0.00267066816649175</v>
      </c>
      <c r="AK76" s="16" t="n">
        <v>0.0937927752487274</v>
      </c>
      <c r="AL76" s="16" t="n">
        <v>0.0997648791431195</v>
      </c>
      <c r="AM76" s="16" t="n">
        <v>0.0462651725278492</v>
      </c>
      <c r="AN76" s="16" t="n">
        <v>0.0832481891775671</v>
      </c>
      <c r="AO76" s="16" t="n">
        <v>0.0899702726786818</v>
      </c>
      <c r="AP76" s="16" t="n">
        <v>0</v>
      </c>
      <c r="AQ76" s="16"/>
      <c r="AR76" s="16" t="n">
        <v>0.0638645903477088</v>
      </c>
      <c r="AS76" s="16" t="n">
        <v>0.139733013740613</v>
      </c>
      <c r="AT76" s="16" t="n">
        <v>0.0152808381988929</v>
      </c>
      <c r="AU76" s="16" t="n">
        <v>0.133295270712366</v>
      </c>
      <c r="AV76" s="16" t="n">
        <v>0.193207964935738</v>
      </c>
      <c r="AW76" s="16" t="n">
        <v>0.087971117921069</v>
      </c>
      <c r="AX76" s="16" t="n">
        <v>0.170334953964867</v>
      </c>
      <c r="AY76" s="16" t="n">
        <v>0.00042330034877626</v>
      </c>
      <c r="AZ76" s="16" t="n">
        <v>0.0858474527232971</v>
      </c>
      <c r="BA76" s="16" t="n">
        <v>0</v>
      </c>
      <c r="BB76" s="16" t="n">
        <v>0</v>
      </c>
      <c r="BC76" s="16" t="n">
        <v>0.109989483760481</v>
      </c>
    </row>
    <row r="77">
      <c r="B77" t="s">
        <v>94</v>
      </c>
      <c r="C77" s="16" t="n">
        <v>0.0119397548065271</v>
      </c>
      <c r="D77" s="16" t="n">
        <v>0.00272634058862456</v>
      </c>
      <c r="E77" s="16" t="n">
        <v>0.00245548501315218</v>
      </c>
      <c r="F77" s="16" t="n">
        <v>0.0150840156085933</v>
      </c>
      <c r="G77" s="16"/>
      <c r="H77" s="16" t="n">
        <v>0.0157756812364968</v>
      </c>
      <c r="I77" s="16" t="n">
        <v>0.0000385255223993197</v>
      </c>
      <c r="J77" s="16"/>
      <c r="K77" s="16" t="n">
        <v>0</v>
      </c>
      <c r="L77" s="16"/>
      <c r="M77" s="16" t="n">
        <v>0.0124677117383849</v>
      </c>
      <c r="N77" s="16" t="n">
        <v>0</v>
      </c>
      <c r="O77" s="16" t="n">
        <v>0.0300671172203807</v>
      </c>
      <c r="P77" s="16" t="n">
        <v>0.0124042292571403</v>
      </c>
      <c r="Q77" s="16"/>
      <c r="R77" s="16" t="n">
        <v>0</v>
      </c>
      <c r="S77" s="16" t="n">
        <v>0</v>
      </c>
      <c r="T77" s="16" t="n">
        <v>0.00336042669695065</v>
      </c>
      <c r="U77" s="16" t="n">
        <v>0</v>
      </c>
      <c r="V77" s="16" t="n">
        <v>0.0219363983077043</v>
      </c>
      <c r="W77" s="16"/>
      <c r="X77" s="16" t="n">
        <v>0.0237228983412962</v>
      </c>
      <c r="Y77" s="16" t="n">
        <v>0</v>
      </c>
      <c r="Z77" s="16" t="n">
        <v>0.00311071774372128</v>
      </c>
      <c r="AA77" s="16" t="n">
        <v>0.000546787816074953</v>
      </c>
      <c r="AB77" s="16" t="n">
        <v>0.00697636261856752</v>
      </c>
      <c r="AC77" s="16" t="n">
        <v>0</v>
      </c>
      <c r="AD77" s="16" t="n">
        <v>0</v>
      </c>
      <c r="AE77" s="16"/>
      <c r="AF77" s="16" t="n">
        <v>0</v>
      </c>
      <c r="AG77" s="16" t="n">
        <v>0</v>
      </c>
      <c r="AH77" s="16" t="n">
        <v>0.000377928821039646</v>
      </c>
      <c r="AI77" s="16" t="n">
        <v>0</v>
      </c>
      <c r="AJ77" s="16" t="n">
        <v>0.0712281964322878</v>
      </c>
      <c r="AK77" s="16" t="n">
        <v>0.00126359839335811</v>
      </c>
      <c r="AL77" s="16" t="n">
        <v>0.00268278389224962</v>
      </c>
      <c r="AM77" s="16" t="n">
        <v>0</v>
      </c>
      <c r="AN77" s="16" t="n">
        <v>0</v>
      </c>
      <c r="AO77" s="16" t="n">
        <v>0.00430808455408269</v>
      </c>
      <c r="AP77" s="16" t="n">
        <v>0</v>
      </c>
      <c r="AQ77" s="16"/>
      <c r="AR77" s="16" t="n">
        <v>0.00436647478437387</v>
      </c>
      <c r="AS77" s="16" t="n">
        <v>0</v>
      </c>
      <c r="AT77" s="16" t="n">
        <v>0.0520863154662984</v>
      </c>
      <c r="AU77" s="16" t="n">
        <v>0</v>
      </c>
      <c r="AV77" s="16" t="n">
        <v>0</v>
      </c>
      <c r="AW77" s="16" t="n">
        <v>0.00013360407453413</v>
      </c>
      <c r="AX77" s="16" t="n">
        <v>0</v>
      </c>
      <c r="AY77" s="16" t="n">
        <v>0</v>
      </c>
      <c r="AZ77" s="16" t="n">
        <v>0</v>
      </c>
      <c r="BA77" s="16" t="n">
        <v>0.000361065580617675</v>
      </c>
      <c r="BB77" s="16" t="n">
        <v>0.00200663949108013</v>
      </c>
      <c r="BC77" s="16" t="n">
        <v>0</v>
      </c>
    </row>
    <row r="78">
      <c r="B78" t="s">
        <v>130</v>
      </c>
      <c r="C78" s="16" t="n">
        <v>0.793830833605602</v>
      </c>
      <c r="D78" s="16" t="n">
        <v>0.549610923472127</v>
      </c>
      <c r="E78" s="16" t="n">
        <v>0.755737178144099</v>
      </c>
      <c r="F78" s="16" t="n">
        <v>0.832311742560883</v>
      </c>
      <c r="G78" s="16"/>
      <c r="H78" s="16" t="n">
        <v>0.841751879002924</v>
      </c>
      <c r="I78" s="16" t="n">
        <v>0.82162717535389</v>
      </c>
      <c r="J78" s="16"/>
      <c r="K78" s="16" t="n">
        <v>0.779003495679797</v>
      </c>
      <c r="L78" s="16"/>
      <c r="M78" s="16" t="n">
        <v>0.803556147268634</v>
      </c>
      <c r="N78" s="16" t="n">
        <v>0.722317037097308</v>
      </c>
      <c r="O78" s="16" t="n">
        <v>0.679996563367237</v>
      </c>
      <c r="P78" s="16" t="n">
        <v>0.821171661365765</v>
      </c>
      <c r="Q78" s="16"/>
      <c r="R78" s="16" t="n">
        <v>0.954868290029439</v>
      </c>
      <c r="S78" s="16" t="n">
        <v>0.746535063421688</v>
      </c>
      <c r="T78" s="16" t="n">
        <v>0.75352615426777</v>
      </c>
      <c r="U78" s="16" t="n">
        <v>0.691705470935912</v>
      </c>
      <c r="V78" s="16" t="n">
        <v>0.840002799254842</v>
      </c>
      <c r="W78" s="16"/>
      <c r="X78" s="16" t="n">
        <v>0.740781354044632</v>
      </c>
      <c r="Y78" s="16" t="n">
        <v>0.851795524229536</v>
      </c>
      <c r="Z78" s="16" t="n">
        <v>0.904739786349074</v>
      </c>
      <c r="AA78" s="16" t="n">
        <v>0.535207638847983</v>
      </c>
      <c r="AB78" s="16" t="n">
        <v>0.704728766140992</v>
      </c>
      <c r="AC78" s="16" t="n">
        <v>0.924659372143977</v>
      </c>
      <c r="AD78" s="16" t="n">
        <v>0.896648026516157</v>
      </c>
      <c r="AE78" s="16"/>
      <c r="AF78" s="16" t="n">
        <v>0.975725107409212</v>
      </c>
      <c r="AG78" s="16" t="n">
        <v>0.937426067216226</v>
      </c>
      <c r="AH78" s="16" t="n">
        <v>0.666888296456709</v>
      </c>
      <c r="AI78" s="16" t="n">
        <v>0.640440470057082</v>
      </c>
      <c r="AJ78" s="16" t="n">
        <v>0.749805317475549</v>
      </c>
      <c r="AK78" s="16" t="n">
        <v>0.83174071131148</v>
      </c>
      <c r="AL78" s="16" t="n">
        <v>0.710578710042146</v>
      </c>
      <c r="AM78" s="16" t="n">
        <v>0.721319139719656</v>
      </c>
      <c r="AN78" s="16" t="n">
        <v>0.763815118821762</v>
      </c>
      <c r="AO78" s="16" t="n">
        <v>0.743506219676581</v>
      </c>
      <c r="AP78" s="16" t="n">
        <v>1</v>
      </c>
      <c r="AQ78" s="16"/>
      <c r="AR78" s="16" t="n">
        <v>0.908666167009149</v>
      </c>
      <c r="AS78" s="16" t="n">
        <v>0.700183401919743</v>
      </c>
      <c r="AT78" s="16" t="n">
        <v>0.830611238710474</v>
      </c>
      <c r="AU78" s="16" t="n">
        <v>0.863247537421257</v>
      </c>
      <c r="AV78" s="16" t="n">
        <v>0.59025395626771</v>
      </c>
      <c r="AW78" s="16" t="n">
        <v>0.724328502721754</v>
      </c>
      <c r="AX78" s="16" t="n">
        <v>0.676725920427631</v>
      </c>
      <c r="AY78" s="16" t="n">
        <v>0.995240389287864</v>
      </c>
      <c r="AZ78" s="16" t="n">
        <v>0.82607852557074</v>
      </c>
      <c r="BA78" s="16" t="n">
        <v>0.98845449332936</v>
      </c>
      <c r="BB78" s="16" t="n">
        <v>0.785157195228688</v>
      </c>
      <c r="BC78" s="16" t="n">
        <v>0.640270042015694</v>
      </c>
    </row>
    <row r="79">
      <c r="B79" t="s">
        <v>131</v>
      </c>
      <c r="C79" s="16" t="n">
        <v>0.109916105561799</v>
      </c>
      <c r="D79" s="16" t="n">
        <v>0.130270423537525</v>
      </c>
      <c r="E79" s="16" t="n">
        <v>0.147099296216703</v>
      </c>
      <c r="F79" s="16" t="n">
        <v>0.0995560766632554</v>
      </c>
      <c r="G79" s="16"/>
      <c r="H79" s="16" t="n">
        <v>0.0942689019612165</v>
      </c>
      <c r="I79" s="16" t="n">
        <v>0.11445406777672</v>
      </c>
      <c r="J79" s="16"/>
      <c r="K79" s="16" t="n">
        <v>0.0950830915340956</v>
      </c>
      <c r="L79" s="16"/>
      <c r="M79" s="16" t="n">
        <v>0.107580721039783</v>
      </c>
      <c r="N79" s="16" t="n">
        <v>0.133580003283236</v>
      </c>
      <c r="O79" s="16" t="n">
        <v>0.124056768998374</v>
      </c>
      <c r="P79" s="16" t="n">
        <v>0.0594438620015746</v>
      </c>
      <c r="Q79" s="16"/>
      <c r="R79" s="16" t="n">
        <v>0.0451317099705615</v>
      </c>
      <c r="S79" s="16" t="n">
        <v>0.119088825374173</v>
      </c>
      <c r="T79" s="16" t="n">
        <v>0.119244108859559</v>
      </c>
      <c r="U79" s="16" t="n">
        <v>0.177959488823073</v>
      </c>
      <c r="V79" s="16" t="n">
        <v>0.0877936579093858</v>
      </c>
      <c r="W79" s="16"/>
      <c r="X79" s="16" t="n">
        <v>0.1446643211702</v>
      </c>
      <c r="Y79" s="16" t="n">
        <v>0.0972831705875099</v>
      </c>
      <c r="Z79" s="16" t="n">
        <v>0.00631908280275751</v>
      </c>
      <c r="AA79" s="16" t="n">
        <v>0.280589012957991</v>
      </c>
      <c r="AB79" s="16" t="n">
        <v>0.0640045479867663</v>
      </c>
      <c r="AC79" s="16" t="n">
        <v>0.0718918618385311</v>
      </c>
      <c r="AD79" s="16" t="n">
        <v>0.038067582631159</v>
      </c>
      <c r="AE79" s="16"/>
      <c r="AF79" s="16" t="n">
        <v>0.0234537894593226</v>
      </c>
      <c r="AG79" s="16" t="n">
        <v>0.0521229650288486</v>
      </c>
      <c r="AH79" s="16" t="n">
        <v>0.261329710604204</v>
      </c>
      <c r="AI79" s="16" t="n">
        <v>0.223737628884269</v>
      </c>
      <c r="AJ79" s="16" t="n">
        <v>0.0225690129453523</v>
      </c>
      <c r="AK79" s="16" t="n">
        <v>0.0974384307181714</v>
      </c>
      <c r="AL79" s="16" t="n">
        <v>0.258663676362912</v>
      </c>
      <c r="AM79" s="16" t="n">
        <v>0.0750498276424864</v>
      </c>
      <c r="AN79" s="16" t="n">
        <v>0.0946304775625627</v>
      </c>
      <c r="AO79" s="16" t="n">
        <v>0.224385570991024</v>
      </c>
      <c r="AP79" s="16" t="n">
        <v>0</v>
      </c>
      <c r="AQ79" s="16"/>
      <c r="AR79" s="16" t="n">
        <v>0.0732327368849058</v>
      </c>
      <c r="AS79" s="16" t="n">
        <v>0.233949874184062</v>
      </c>
      <c r="AT79" s="16" t="n">
        <v>0.0897968097308551</v>
      </c>
      <c r="AU79" s="16" t="n">
        <v>0.133295270712366</v>
      </c>
      <c r="AV79" s="16" t="n">
        <v>0.193207964935738</v>
      </c>
      <c r="AW79" s="16" t="n">
        <v>0.133608835089035</v>
      </c>
      <c r="AX79" s="16" t="n">
        <v>0.170813102242641</v>
      </c>
      <c r="AY79" s="16" t="n">
        <v>0.00348970966580717</v>
      </c>
      <c r="AZ79" s="16" t="n">
        <v>0.171694905446594</v>
      </c>
      <c r="BA79" s="16" t="n">
        <v>0.00820779802720793</v>
      </c>
      <c r="BB79" s="16" t="n">
        <v>0.0106319179467278</v>
      </c>
      <c r="BC79" s="16" t="n">
        <v>0.136552231113859</v>
      </c>
    </row>
    <row r="80">
      <c r="B80" t="s">
        <v>132</v>
      </c>
      <c r="C80" s="16" t="n">
        <v>0.683914728043803</v>
      </c>
      <c r="D80" s="16" t="n">
        <v>0.419340499934602</v>
      </c>
      <c r="E80" s="16" t="n">
        <v>0.608637881927396</v>
      </c>
      <c r="F80" s="16" t="n">
        <v>0.732755665897628</v>
      </c>
      <c r="G80" s="16"/>
      <c r="H80" s="16" t="n">
        <v>0.747482977041707</v>
      </c>
      <c r="I80" s="16" t="n">
        <v>0.70717310757717</v>
      </c>
      <c r="J80" s="16"/>
      <c r="K80" s="16" t="n">
        <v>0.683920404145701</v>
      </c>
      <c r="L80" s="16"/>
      <c r="M80" s="16" t="n">
        <v>0.695975426228851</v>
      </c>
      <c r="N80" s="16" t="n">
        <v>0.588737033814072</v>
      </c>
      <c r="O80" s="16" t="n">
        <v>0.555939794368864</v>
      </c>
      <c r="P80" s="16" t="n">
        <v>0.76172779936419</v>
      </c>
      <c r="Q80" s="16"/>
      <c r="R80" s="16" t="n">
        <v>0.909736580058877</v>
      </c>
      <c r="S80" s="16" t="n">
        <v>0.627446238047515</v>
      </c>
      <c r="T80" s="16" t="n">
        <v>0.634282045408211</v>
      </c>
      <c r="U80" s="16" t="n">
        <v>0.513745982112839</v>
      </c>
      <c r="V80" s="16" t="n">
        <v>0.752209141345456</v>
      </c>
      <c r="W80" s="16"/>
      <c r="X80" s="16" t="n">
        <v>0.596117032874433</v>
      </c>
      <c r="Y80" s="16" t="n">
        <v>0.754512353642026</v>
      </c>
      <c r="Z80" s="16" t="n">
        <v>0.898420703546317</v>
      </c>
      <c r="AA80" s="16" t="n">
        <v>0.254618625889992</v>
      </c>
      <c r="AB80" s="16" t="n">
        <v>0.640724218154226</v>
      </c>
      <c r="AC80" s="16" t="n">
        <v>0.852767510305446</v>
      </c>
      <c r="AD80" s="16" t="n">
        <v>0.858580443884998</v>
      </c>
      <c r="AE80" s="16"/>
      <c r="AF80" s="16" t="n">
        <v>0.952271317949889</v>
      </c>
      <c r="AG80" s="16" t="n">
        <v>0.885303102187377</v>
      </c>
      <c r="AH80" s="16" t="n">
        <v>0.405558585852505</v>
      </c>
      <c r="AI80" s="16" t="n">
        <v>0.416702841172813</v>
      </c>
      <c r="AJ80" s="16" t="n">
        <v>0.727236304530196</v>
      </c>
      <c r="AK80" s="16" t="n">
        <v>0.734302280593309</v>
      </c>
      <c r="AL80" s="16" t="n">
        <v>0.451915033679234</v>
      </c>
      <c r="AM80" s="16" t="n">
        <v>0.64626931207717</v>
      </c>
      <c r="AN80" s="16" t="n">
        <v>0.669184641259199</v>
      </c>
      <c r="AO80" s="16" t="n">
        <v>0.519120648685558</v>
      </c>
      <c r="AP80" s="16" t="n">
        <v>1</v>
      </c>
      <c r="AQ80" s="16"/>
      <c r="AR80" s="16" t="n">
        <v>0.835433430124244</v>
      </c>
      <c r="AS80" s="16" t="n">
        <v>0.466233527735681</v>
      </c>
      <c r="AT80" s="16" t="n">
        <v>0.740814428979619</v>
      </c>
      <c r="AU80" s="16" t="n">
        <v>0.729952266708891</v>
      </c>
      <c r="AV80" s="16" t="n">
        <v>0.397045991331972</v>
      </c>
      <c r="AW80" s="16" t="n">
        <v>0.590719667632719</v>
      </c>
      <c r="AX80" s="16" t="n">
        <v>0.50591281818499</v>
      </c>
      <c r="AY80" s="16" t="n">
        <v>0.991750679622057</v>
      </c>
      <c r="AZ80" s="16" t="n">
        <v>0.654383620124146</v>
      </c>
      <c r="BA80" s="16" t="n">
        <v>0.980246695302152</v>
      </c>
      <c r="BB80" s="16" t="n">
        <v>0.77452527728196</v>
      </c>
      <c r="BC80" s="16" t="n">
        <v>0.503717810901835</v>
      </c>
    </row>
    <row r="81">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c r="B82" s="7" t="s">
        <v>135</v>
      </c>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c r="B83" s="26" t="s">
        <v>83</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c r="B84" t="s">
        <v>125</v>
      </c>
      <c r="C84" s="16" t="n">
        <v>0.154998755448074</v>
      </c>
      <c r="D84" s="16" t="n">
        <v>0.0695183796582804</v>
      </c>
      <c r="E84" s="16" t="n">
        <v>0.126790607915714</v>
      </c>
      <c r="F84" s="16" t="n">
        <v>0.171596191469069</v>
      </c>
      <c r="G84" s="16"/>
      <c r="H84" s="16" t="n">
        <v>0.20812295945305</v>
      </c>
      <c r="I84" s="16" t="n">
        <v>0.132551443697937</v>
      </c>
      <c r="J84" s="16"/>
      <c r="K84" s="16" t="n">
        <v>0.183769744304035</v>
      </c>
      <c r="L84" s="16"/>
      <c r="M84" s="16" t="n">
        <v>0.139770628820289</v>
      </c>
      <c r="N84" s="16" t="n">
        <v>0.284897195209356</v>
      </c>
      <c r="O84" s="16" t="n">
        <v>0.251044540359305</v>
      </c>
      <c r="P84" s="16" t="n">
        <v>0.31152458670358</v>
      </c>
      <c r="Q84" s="16"/>
      <c r="R84" s="16" t="n">
        <v>0.0191976253492021</v>
      </c>
      <c r="S84" s="16" t="n">
        <v>0.248467381157461</v>
      </c>
      <c r="T84" s="16" t="n">
        <v>0.155172800949709</v>
      </c>
      <c r="U84" s="16" t="n">
        <v>0.153421301257267</v>
      </c>
      <c r="V84" s="16" t="n">
        <v>0.143188284718319</v>
      </c>
      <c r="W84" s="16"/>
      <c r="X84" s="16" t="n">
        <v>0.149907102987113</v>
      </c>
      <c r="Y84" s="16" t="n">
        <v>0.114310741856078</v>
      </c>
      <c r="Z84" s="16" t="n">
        <v>0.161070498640892</v>
      </c>
      <c r="AA84" s="16" t="n">
        <v>0.1190830654484</v>
      </c>
      <c r="AB84" s="16" t="n">
        <v>0.142080680456524</v>
      </c>
      <c r="AC84" s="16" t="n">
        <v>0.434643832761429</v>
      </c>
      <c r="AD84" s="16" t="n">
        <v>0.170491790070294</v>
      </c>
      <c r="AE84" s="16"/>
      <c r="AF84" s="16" t="n">
        <v>0.00714362493852441</v>
      </c>
      <c r="AG84" s="16" t="n">
        <v>0.0456984908028241</v>
      </c>
      <c r="AH84" s="16" t="n">
        <v>0.304868492338675</v>
      </c>
      <c r="AI84" s="16" t="n">
        <v>0.244749316480216</v>
      </c>
      <c r="AJ84" s="16" t="n">
        <v>0.120186428383658</v>
      </c>
      <c r="AK84" s="16" t="n">
        <v>0.142296579214347</v>
      </c>
      <c r="AL84" s="16" t="n">
        <v>0.194861777491593</v>
      </c>
      <c r="AM84" s="16" t="n">
        <v>0.179554743706617</v>
      </c>
      <c r="AN84" s="16" t="n">
        <v>0.191262670822835</v>
      </c>
      <c r="AO84" s="16" t="n">
        <v>0.122135606663491</v>
      </c>
      <c r="AP84" s="16" t="n">
        <v>0.0315671416443111</v>
      </c>
      <c r="AQ84" s="16"/>
      <c r="AR84" s="16" t="n">
        <v>0.215098383558636</v>
      </c>
      <c r="AS84" s="16" t="n">
        <v>0.0626585182379231</v>
      </c>
      <c r="AT84" s="16" t="n">
        <v>0.206645847864618</v>
      </c>
      <c r="AU84" s="16" t="n">
        <v>0.0352289916336449</v>
      </c>
      <c r="AV84" s="16" t="n">
        <v>0.00622679875294994</v>
      </c>
      <c r="AW84" s="16" t="n">
        <v>0.0693202144812601</v>
      </c>
      <c r="AX84" s="16" t="n">
        <v>0.179653156378176</v>
      </c>
      <c r="AY84" s="16" t="n">
        <v>0.136242226323455</v>
      </c>
      <c r="AZ84" s="16" t="n">
        <v>0.538313751082884</v>
      </c>
      <c r="BA84" s="16" t="n">
        <v>0.0227882257572285</v>
      </c>
      <c r="BB84" s="16" t="n">
        <v>0.129632401243106</v>
      </c>
      <c r="BC84" s="16" t="n">
        <v>0.361114095457241</v>
      </c>
    </row>
    <row r="85">
      <c r="B85" t="s">
        <v>126</v>
      </c>
      <c r="C85" s="16" t="n">
        <v>0.331643810281306</v>
      </c>
      <c r="D85" s="16" t="n">
        <v>0.41179172381112</v>
      </c>
      <c r="E85" s="16" t="n">
        <v>0.463929309724558</v>
      </c>
      <c r="F85" s="16" t="n">
        <v>0.293821364250263</v>
      </c>
      <c r="G85" s="16"/>
      <c r="H85" s="16" t="n">
        <v>0.472416961204742</v>
      </c>
      <c r="I85" s="16" t="n">
        <v>0.339263513962615</v>
      </c>
      <c r="J85" s="16"/>
      <c r="K85" s="16" t="n">
        <v>0.360437408051659</v>
      </c>
      <c r="L85" s="16"/>
      <c r="M85" s="16" t="n">
        <v>0.318909491154469</v>
      </c>
      <c r="N85" s="16" t="n">
        <v>0.445483641160511</v>
      </c>
      <c r="O85" s="16" t="n">
        <v>0.402527245698558</v>
      </c>
      <c r="P85" s="16" t="n">
        <v>0.419105106678708</v>
      </c>
      <c r="Q85" s="16"/>
      <c r="R85" s="16" t="n">
        <v>0.843319238130569</v>
      </c>
      <c r="S85" s="16" t="n">
        <v>0.278822908623088</v>
      </c>
      <c r="T85" s="16" t="n">
        <v>0.33244700968228</v>
      </c>
      <c r="U85" s="16" t="n">
        <v>0.339131978145268</v>
      </c>
      <c r="V85" s="16" t="n">
        <v>0.309557708953368</v>
      </c>
      <c r="W85" s="16"/>
      <c r="X85" s="16" t="n">
        <v>0.253461741382244</v>
      </c>
      <c r="Y85" s="16" t="n">
        <v>0.4362259523438</v>
      </c>
      <c r="Z85" s="16" t="n">
        <v>0.283954250898078</v>
      </c>
      <c r="AA85" s="16" t="n">
        <v>0.290283936231874</v>
      </c>
      <c r="AB85" s="16" t="n">
        <v>0.481745916058026</v>
      </c>
      <c r="AC85" s="16" t="n">
        <v>0.488840693511463</v>
      </c>
      <c r="AD85" s="16" t="n">
        <v>0.646781509739802</v>
      </c>
      <c r="AE85" s="16"/>
      <c r="AF85" s="16" t="n">
        <v>0.0240686290849517</v>
      </c>
      <c r="AG85" s="16" t="n">
        <v>0.942816099482595</v>
      </c>
      <c r="AH85" s="16" t="n">
        <v>0.190555270009102</v>
      </c>
      <c r="AI85" s="16" t="n">
        <v>0.399495176534361</v>
      </c>
      <c r="AJ85" s="16" t="n">
        <v>0.376965548304642</v>
      </c>
      <c r="AK85" s="16" t="n">
        <v>0.266990864392089</v>
      </c>
      <c r="AL85" s="16" t="n">
        <v>0.384116189936781</v>
      </c>
      <c r="AM85" s="16" t="n">
        <v>0.229768195446779</v>
      </c>
      <c r="AN85" s="16" t="n">
        <v>0.23745559448167</v>
      </c>
      <c r="AO85" s="16" t="n">
        <v>0.254627904693605</v>
      </c>
      <c r="AP85" s="16" t="n">
        <v>0.513593996295554</v>
      </c>
      <c r="AQ85" s="16"/>
      <c r="AR85" s="16" t="n">
        <v>0.493892865119947</v>
      </c>
      <c r="AS85" s="16" t="n">
        <v>0.277213660810357</v>
      </c>
      <c r="AT85" s="16" t="n">
        <v>0.493395999820585</v>
      </c>
      <c r="AU85" s="16" t="n">
        <v>0.0282469215134171</v>
      </c>
      <c r="AV85" s="16" t="n">
        <v>0.386415929871477</v>
      </c>
      <c r="AW85" s="16" t="n">
        <v>0.13098822630955</v>
      </c>
      <c r="AX85" s="16" t="n">
        <v>0.175233129310409</v>
      </c>
      <c r="AY85" s="16" t="n">
        <v>0.439104117861734</v>
      </c>
      <c r="AZ85" s="16" t="n">
        <v>0.19296745310988</v>
      </c>
      <c r="BA85" s="16" t="n">
        <v>0.380948306728569</v>
      </c>
      <c r="BB85" s="16" t="n">
        <v>0.385982313737738</v>
      </c>
      <c r="BC85" s="16" t="n">
        <v>0.266220607249998</v>
      </c>
    </row>
    <row r="86">
      <c r="B86" t="s">
        <v>127</v>
      </c>
      <c r="C86" s="16" t="n">
        <v>0.138960570285369</v>
      </c>
      <c r="D86" s="16" t="n">
        <v>0.32066122285048</v>
      </c>
      <c r="E86" s="16" t="n">
        <v>0.127962344864959</v>
      </c>
      <c r="F86" s="16" t="n">
        <v>0.118604891865481</v>
      </c>
      <c r="G86" s="16"/>
      <c r="H86" s="16" t="n">
        <v>0.0337858636624924</v>
      </c>
      <c r="I86" s="16" t="n">
        <v>0.126111431520845</v>
      </c>
      <c r="J86" s="16"/>
      <c r="K86" s="16" t="n">
        <v>0.191707035699684</v>
      </c>
      <c r="L86" s="16"/>
      <c r="M86" s="16" t="n">
        <v>0.136656069561815</v>
      </c>
      <c r="N86" s="16" t="n">
        <v>0.141414400539294</v>
      </c>
      <c r="O86" s="16" t="n">
        <v>0.208967214778384</v>
      </c>
      <c r="P86" s="16" t="n">
        <v>0.135448808082772</v>
      </c>
      <c r="Q86" s="16"/>
      <c r="R86" s="16" t="n">
        <v>0</v>
      </c>
      <c r="S86" s="16" t="n">
        <v>0.145701333628404</v>
      </c>
      <c r="T86" s="16" t="n">
        <v>0.108306472724242</v>
      </c>
      <c r="U86" s="16" t="n">
        <v>0.248898531399759</v>
      </c>
      <c r="V86" s="16" t="n">
        <v>0.122706089448251</v>
      </c>
      <c r="W86" s="16"/>
      <c r="X86" s="16" t="n">
        <v>0.184567440502542</v>
      </c>
      <c r="Y86" s="16" t="n">
        <v>0.0545213118280454</v>
      </c>
      <c r="Z86" s="16" t="n">
        <v>0.223397358055169</v>
      </c>
      <c r="AA86" s="16" t="n">
        <v>0.218404968614432</v>
      </c>
      <c r="AB86" s="16" t="n">
        <v>0.160475270478479</v>
      </c>
      <c r="AC86" s="16" t="n">
        <v>0.0531726078240679</v>
      </c>
      <c r="AD86" s="16" t="n">
        <v>0.0963276748640745</v>
      </c>
      <c r="AE86" s="16"/>
      <c r="AF86" s="16" t="n">
        <v>0.19543114565073</v>
      </c>
      <c r="AG86" s="16" t="n">
        <v>0.00600057168006963</v>
      </c>
      <c r="AH86" s="16" t="n">
        <v>0.0286800206827616</v>
      </c>
      <c r="AI86" s="16" t="n">
        <v>0.0246298796642439</v>
      </c>
      <c r="AJ86" s="16" t="n">
        <v>0.133094326074795</v>
      </c>
      <c r="AK86" s="16" t="n">
        <v>0.0989494655643667</v>
      </c>
      <c r="AL86" s="16" t="n">
        <v>0.136922955447854</v>
      </c>
      <c r="AM86" s="16" t="n">
        <v>0.230851990003407</v>
      </c>
      <c r="AN86" s="16" t="n">
        <v>0.247560646709792</v>
      </c>
      <c r="AO86" s="16" t="n">
        <v>0.432119551301944</v>
      </c>
      <c r="AP86" s="16" t="n">
        <v>0.382484691725897</v>
      </c>
      <c r="AQ86" s="16"/>
      <c r="AR86" s="16" t="n">
        <v>0.010188441163539</v>
      </c>
      <c r="AS86" s="16" t="n">
        <v>0.188580257396504</v>
      </c>
      <c r="AT86" s="16" t="n">
        <v>0.0726070007694581</v>
      </c>
      <c r="AU86" s="16" t="n">
        <v>0.403343004003475</v>
      </c>
      <c r="AV86" s="16" t="n">
        <v>0.0277333765683581</v>
      </c>
      <c r="AW86" s="16" t="n">
        <v>0.197555459620057</v>
      </c>
      <c r="AX86" s="16" t="n">
        <v>0.152460977329727</v>
      </c>
      <c r="AY86" s="16" t="n">
        <v>0.152065896292304</v>
      </c>
      <c r="AZ86" s="16" t="n">
        <v>0.182871343083938</v>
      </c>
      <c r="BA86" s="16" t="n">
        <v>0.25160061753103</v>
      </c>
      <c r="BB86" s="16" t="n">
        <v>0.104078281209789</v>
      </c>
      <c r="BC86" s="16" t="n">
        <v>0.246887749242574</v>
      </c>
    </row>
    <row r="87">
      <c r="B87" t="s">
        <v>128</v>
      </c>
      <c r="C87" s="16" t="n">
        <v>0.0519134784107289</v>
      </c>
      <c r="D87" s="16" t="n">
        <v>0.0587763108893797</v>
      </c>
      <c r="E87" s="16" t="n">
        <v>0.0744097933051184</v>
      </c>
      <c r="F87" s="16" t="n">
        <v>0.0463256897738482</v>
      </c>
      <c r="G87" s="16"/>
      <c r="H87" s="16" t="n">
        <v>0.0109969700431802</v>
      </c>
      <c r="I87" s="16" t="n">
        <v>0.0503910199647067</v>
      </c>
      <c r="J87" s="16"/>
      <c r="K87" s="16" t="n">
        <v>0.061706921427225</v>
      </c>
      <c r="L87" s="16"/>
      <c r="M87" s="16" t="n">
        <v>0.0515493816338859</v>
      </c>
      <c r="N87" s="16" t="n">
        <v>0.0423735295218128</v>
      </c>
      <c r="O87" s="16" t="n">
        <v>0.091179333254315</v>
      </c>
      <c r="P87" s="16" t="n">
        <v>0.0623130733534034</v>
      </c>
      <c r="Q87" s="16"/>
      <c r="R87" s="16" t="n">
        <v>0</v>
      </c>
      <c r="S87" s="16" t="n">
        <v>0.0411069244120868</v>
      </c>
      <c r="T87" s="16" t="n">
        <v>0.0078252690602165</v>
      </c>
      <c r="U87" s="16" t="n">
        <v>0.104843945016858</v>
      </c>
      <c r="V87" s="16" t="n">
        <v>0.0566226141218699</v>
      </c>
      <c r="W87" s="16"/>
      <c r="X87" s="16" t="n">
        <v>0.0519191012883721</v>
      </c>
      <c r="Y87" s="16" t="n">
        <v>0.0660448381240585</v>
      </c>
      <c r="Z87" s="16" t="n">
        <v>0.00633370098824366</v>
      </c>
      <c r="AA87" s="16" t="n">
        <v>0.00395359016222336</v>
      </c>
      <c r="AB87" s="16" t="n">
        <v>0.0239029331957815</v>
      </c>
      <c r="AC87" s="16" t="n">
        <v>0.00248734378623987</v>
      </c>
      <c r="AD87" s="16" t="n">
        <v>0.0542738022557088</v>
      </c>
      <c r="AE87" s="16"/>
      <c r="AF87" s="16" t="n">
        <v>0.000821103131465469</v>
      </c>
      <c r="AG87" s="16" t="n">
        <v>0.00259719402268963</v>
      </c>
      <c r="AH87" s="16" t="n">
        <v>0.189050064897648</v>
      </c>
      <c r="AI87" s="16" t="n">
        <v>0.0119655978017097</v>
      </c>
      <c r="AJ87" s="16" t="n">
        <v>0.0324172650753527</v>
      </c>
      <c r="AK87" s="16" t="n">
        <v>0.0287286778699029</v>
      </c>
      <c r="AL87" s="16" t="n">
        <v>0.00531232897194894</v>
      </c>
      <c r="AM87" s="16" t="n">
        <v>0.174889900763137</v>
      </c>
      <c r="AN87" s="16" t="n">
        <v>0.0837094196827658</v>
      </c>
      <c r="AO87" s="16" t="n">
        <v>0.0278001247783123</v>
      </c>
      <c r="AP87" s="16" t="n">
        <v>0</v>
      </c>
      <c r="AQ87" s="16"/>
      <c r="AR87" s="16" t="n">
        <v>0.0139355436499418</v>
      </c>
      <c r="AS87" s="16" t="n">
        <v>0.13987955025022</v>
      </c>
      <c r="AT87" s="16" t="n">
        <v>0.0115293376582569</v>
      </c>
      <c r="AU87" s="16" t="n">
        <v>0</v>
      </c>
      <c r="AV87" s="16" t="n">
        <v>0</v>
      </c>
      <c r="AW87" s="16" t="n">
        <v>0.085901844385694</v>
      </c>
      <c r="AX87" s="16" t="n">
        <v>0.151982829051953</v>
      </c>
      <c r="AY87" s="16" t="n">
        <v>0.00348970966580717</v>
      </c>
      <c r="AZ87" s="16" t="n">
        <v>0</v>
      </c>
      <c r="BA87" s="16" t="n">
        <v>0</v>
      </c>
      <c r="BB87" s="16" t="n">
        <v>0.101240626245603</v>
      </c>
      <c r="BC87" s="16" t="n">
        <v>0.00250669061301756</v>
      </c>
    </row>
    <row r="88">
      <c r="B88" t="s">
        <v>129</v>
      </c>
      <c r="C88" s="16" t="n">
        <v>0.26775241980492</v>
      </c>
      <c r="D88" s="16" t="n">
        <v>0.132417402337166</v>
      </c>
      <c r="E88" s="16" t="n">
        <v>0.205408408411269</v>
      </c>
      <c r="F88" s="16" t="n">
        <v>0.297749398335377</v>
      </c>
      <c r="G88" s="16"/>
      <c r="H88" s="16" t="n">
        <v>0.034470483274406</v>
      </c>
      <c r="I88" s="16" t="n">
        <v>0.306503197965328</v>
      </c>
      <c r="J88" s="16"/>
      <c r="K88" s="16" t="n">
        <v>0.168829086842707</v>
      </c>
      <c r="L88" s="16"/>
      <c r="M88" s="16" t="n">
        <v>0.292772824321714</v>
      </c>
      <c r="N88" s="16" t="n">
        <v>0.07807658787064</v>
      </c>
      <c r="O88" s="16" t="n">
        <v>0.0317773789396699</v>
      </c>
      <c r="P88" s="16" t="n">
        <v>0.0592041959243962</v>
      </c>
      <c r="Q88" s="16"/>
      <c r="R88" s="16" t="n">
        <v>0.137483136520229</v>
      </c>
      <c r="S88" s="16" t="n">
        <v>0.28590145217896</v>
      </c>
      <c r="T88" s="16" t="n">
        <v>0.295122239168723</v>
      </c>
      <c r="U88" s="16" t="n">
        <v>0.153523331870793</v>
      </c>
      <c r="V88" s="16" t="n">
        <v>0.29770518260422</v>
      </c>
      <c r="W88" s="16"/>
      <c r="X88" s="16" t="n">
        <v>0.290624398647708</v>
      </c>
      <c r="Y88" s="16" t="n">
        <v>0.313515409693814</v>
      </c>
      <c r="Z88" s="16" t="n">
        <v>0.0741497311061976</v>
      </c>
      <c r="AA88" s="16" t="n">
        <v>0.368274439543071</v>
      </c>
      <c r="AB88" s="16" t="n">
        <v>0.188307018501906</v>
      </c>
      <c r="AC88" s="16" t="n">
        <v>0.0208555221168003</v>
      </c>
      <c r="AD88" s="16" t="n">
        <v>0.0306202420635239</v>
      </c>
      <c r="AE88" s="16"/>
      <c r="AF88" s="16" t="n">
        <v>0.167233557414938</v>
      </c>
      <c r="AG88" s="16" t="n">
        <v>0.00288764401182156</v>
      </c>
      <c r="AH88" s="16" t="n">
        <v>0.284485243988673</v>
      </c>
      <c r="AI88" s="16" t="n">
        <v>0.31916002951947</v>
      </c>
      <c r="AJ88" s="16" t="n">
        <v>0.266108235729264</v>
      </c>
      <c r="AK88" s="16" t="n">
        <v>0.39602655984071</v>
      </c>
      <c r="AL88" s="16" t="n">
        <v>0.278786748151823</v>
      </c>
      <c r="AM88" s="16" t="n">
        <v>0.184935170080059</v>
      </c>
      <c r="AN88" s="16" t="n">
        <v>0.229565081993182</v>
      </c>
      <c r="AO88" s="16" t="n">
        <v>0.163316812562648</v>
      </c>
      <c r="AP88" s="16" t="n">
        <v>0</v>
      </c>
      <c r="AQ88" s="16"/>
      <c r="AR88" s="16" t="n">
        <v>0.201564684565436</v>
      </c>
      <c r="AS88" s="16" t="n">
        <v>0.326043698728097</v>
      </c>
      <c r="AT88" s="16" t="n">
        <v>0.163735498420783</v>
      </c>
      <c r="AU88" s="16" t="n">
        <v>0.399885812137097</v>
      </c>
      <c r="AV88" s="16" t="n">
        <v>0.579623894807215</v>
      </c>
      <c r="AW88" s="16" t="n">
        <v>0.388699636645995</v>
      </c>
      <c r="AX88" s="16" t="n">
        <v>0.340669907929734</v>
      </c>
      <c r="AY88" s="16" t="n">
        <v>0.13454902492835</v>
      </c>
      <c r="AZ88" s="16" t="n">
        <v>0.0858474527232971</v>
      </c>
      <c r="BA88" s="16" t="n">
        <v>0.344301784402555</v>
      </c>
      <c r="BB88" s="16" t="n">
        <v>0.277059738072684</v>
      </c>
      <c r="BC88" s="16" t="n">
        <v>0.12327085743717</v>
      </c>
    </row>
    <row r="89">
      <c r="B89" t="s">
        <v>94</v>
      </c>
      <c r="C89" s="16" t="n">
        <v>0.0547309657696014</v>
      </c>
      <c r="D89" s="16" t="n">
        <v>0.00683496045357325</v>
      </c>
      <c r="E89" s="16" t="n">
        <v>0.00149953577838206</v>
      </c>
      <c r="F89" s="16" t="n">
        <v>0.0719024643059622</v>
      </c>
      <c r="G89" s="16"/>
      <c r="H89" s="16" t="n">
        <v>0.240206762362129</v>
      </c>
      <c r="I89" s="16" t="n">
        <v>0.0451793928885686</v>
      </c>
      <c r="J89" s="16"/>
      <c r="K89" s="16" t="n">
        <v>0.0335498036746893</v>
      </c>
      <c r="L89" s="16"/>
      <c r="M89" s="16" t="n">
        <v>0.0603416045078271</v>
      </c>
      <c r="N89" s="16" t="n">
        <v>0.0077546456983854</v>
      </c>
      <c r="O89" s="16" t="n">
        <v>0.0145042869697687</v>
      </c>
      <c r="P89" s="16" t="n">
        <v>0.0124042292571403</v>
      </c>
      <c r="Q89" s="16"/>
      <c r="R89" s="16" t="n">
        <v>0</v>
      </c>
      <c r="S89" s="16" t="n">
        <v>0</v>
      </c>
      <c r="T89" s="16" t="n">
        <v>0.10112620841483</v>
      </c>
      <c r="U89" s="16" t="n">
        <v>0.000180912310054917</v>
      </c>
      <c r="V89" s="16" t="n">
        <v>0.0702201201539717</v>
      </c>
      <c r="W89" s="16"/>
      <c r="X89" s="16" t="n">
        <v>0.06952021519202</v>
      </c>
      <c r="Y89" s="16" t="n">
        <v>0.0153817461542045</v>
      </c>
      <c r="Z89" s="16" t="n">
        <v>0.25109446031142</v>
      </c>
      <c r="AA89" s="16" t="n">
        <v>0</v>
      </c>
      <c r="AB89" s="16" t="n">
        <v>0.00348818130928376</v>
      </c>
      <c r="AC89" s="16" t="n">
        <v>0</v>
      </c>
      <c r="AD89" s="16" t="n">
        <v>0.00150498100659682</v>
      </c>
      <c r="AE89" s="16"/>
      <c r="AF89" s="16" t="n">
        <v>0.605301939779391</v>
      </c>
      <c r="AG89" s="16" t="n">
        <v>0</v>
      </c>
      <c r="AH89" s="16" t="n">
        <v>0.00236090808314116</v>
      </c>
      <c r="AI89" s="16" t="n">
        <v>0</v>
      </c>
      <c r="AJ89" s="16" t="n">
        <v>0.0712281964322878</v>
      </c>
      <c r="AK89" s="16" t="n">
        <v>0.0670078531185851</v>
      </c>
      <c r="AL89" s="16" t="n">
        <v>0</v>
      </c>
      <c r="AM89" s="16" t="n">
        <v>0</v>
      </c>
      <c r="AN89" s="16" t="n">
        <v>0.0104465863097557</v>
      </c>
      <c r="AO89" s="16" t="n">
        <v>0</v>
      </c>
      <c r="AP89" s="16" t="n">
        <v>0.0723541703342382</v>
      </c>
      <c r="AQ89" s="16"/>
      <c r="AR89" s="16" t="n">
        <v>0.0653200819425001</v>
      </c>
      <c r="AS89" s="16" t="n">
        <v>0.00562431457689879</v>
      </c>
      <c r="AT89" s="16" t="n">
        <v>0.0520863154662984</v>
      </c>
      <c r="AU89" s="16" t="n">
        <v>0.133295270712366</v>
      </c>
      <c r="AV89" s="16" t="n">
        <v>0</v>
      </c>
      <c r="AW89" s="16" t="n">
        <v>0.127534618557444</v>
      </c>
      <c r="AX89" s="16" t="n">
        <v>0</v>
      </c>
      <c r="AY89" s="16" t="n">
        <v>0.13454902492835</v>
      </c>
      <c r="AZ89" s="16" t="n">
        <v>0</v>
      </c>
      <c r="BA89" s="16" t="n">
        <v>0.000361065580617675</v>
      </c>
      <c r="BB89" s="16" t="n">
        <v>0.00200663949108013</v>
      </c>
      <c r="BC89" s="16" t="n">
        <v>0</v>
      </c>
    </row>
    <row r="90">
      <c r="B90" t="s">
        <v>130</v>
      </c>
      <c r="C90" s="16" t="n">
        <v>0.486642565729381</v>
      </c>
      <c r="D90" s="16" t="n">
        <v>0.481310103469401</v>
      </c>
      <c r="E90" s="16" t="n">
        <v>0.590719917640271</v>
      </c>
      <c r="F90" s="16" t="n">
        <v>0.465417555719331</v>
      </c>
      <c r="G90" s="16"/>
      <c r="H90" s="16" t="n">
        <v>0.680539920657792</v>
      </c>
      <c r="I90" s="16" t="n">
        <v>0.471814957660552</v>
      </c>
      <c r="J90" s="16"/>
      <c r="K90" s="16" t="n">
        <v>0.544207152355694</v>
      </c>
      <c r="L90" s="16"/>
      <c r="M90" s="16" t="n">
        <v>0.458680119974758</v>
      </c>
      <c r="N90" s="16" t="n">
        <v>0.730380836369867</v>
      </c>
      <c r="O90" s="16" t="n">
        <v>0.653571786057862</v>
      </c>
      <c r="P90" s="16" t="n">
        <v>0.730629693382288</v>
      </c>
      <c r="Q90" s="16"/>
      <c r="R90" s="16" t="n">
        <v>0.862516863479771</v>
      </c>
      <c r="S90" s="16" t="n">
        <v>0.527290289780549</v>
      </c>
      <c r="T90" s="16" t="n">
        <v>0.487619810631989</v>
      </c>
      <c r="U90" s="16" t="n">
        <v>0.492553279402534</v>
      </c>
      <c r="V90" s="16" t="n">
        <v>0.452745993671687</v>
      </c>
      <c r="W90" s="16"/>
      <c r="X90" s="16" t="n">
        <v>0.403368844369358</v>
      </c>
      <c r="Y90" s="16" t="n">
        <v>0.550536694199878</v>
      </c>
      <c r="Z90" s="16" t="n">
        <v>0.44502474953897</v>
      </c>
      <c r="AA90" s="16" t="n">
        <v>0.409367001680274</v>
      </c>
      <c r="AB90" s="16" t="n">
        <v>0.62382659651455</v>
      </c>
      <c r="AC90" s="16" t="n">
        <v>0.923484526272892</v>
      </c>
      <c r="AD90" s="16" t="n">
        <v>0.817273299810096</v>
      </c>
      <c r="AE90" s="16"/>
      <c r="AF90" s="16" t="n">
        <v>0.0312122540234761</v>
      </c>
      <c r="AG90" s="16" t="n">
        <v>0.988514590285419</v>
      </c>
      <c r="AH90" s="16" t="n">
        <v>0.495423762347777</v>
      </c>
      <c r="AI90" s="16" t="n">
        <v>0.644244493014577</v>
      </c>
      <c r="AJ90" s="16" t="n">
        <v>0.4971519766883</v>
      </c>
      <c r="AK90" s="16" t="n">
        <v>0.409287443606436</v>
      </c>
      <c r="AL90" s="16" t="n">
        <v>0.578977967428375</v>
      </c>
      <c r="AM90" s="16" t="n">
        <v>0.409322939153397</v>
      </c>
      <c r="AN90" s="16" t="n">
        <v>0.428718265304505</v>
      </c>
      <c r="AO90" s="16" t="n">
        <v>0.376763511357096</v>
      </c>
      <c r="AP90" s="16" t="n">
        <v>0.545161137939865</v>
      </c>
      <c r="AQ90" s="16"/>
      <c r="AR90" s="16" t="n">
        <v>0.708991248678583</v>
      </c>
      <c r="AS90" s="16" t="n">
        <v>0.33987217904828</v>
      </c>
      <c r="AT90" s="16" t="n">
        <v>0.700041847685203</v>
      </c>
      <c r="AU90" s="16" t="n">
        <v>0.063475913147062</v>
      </c>
      <c r="AV90" s="16" t="n">
        <v>0.392642728624427</v>
      </c>
      <c r="AW90" s="16" t="n">
        <v>0.20030844079081</v>
      </c>
      <c r="AX90" s="16" t="n">
        <v>0.354886285688585</v>
      </c>
      <c r="AY90" s="16" t="n">
        <v>0.575346344185189</v>
      </c>
      <c r="AZ90" s="16" t="n">
        <v>0.731281204192765</v>
      </c>
      <c r="BA90" s="16" t="n">
        <v>0.403736532485797</v>
      </c>
      <c r="BB90" s="16" t="n">
        <v>0.515614714980844</v>
      </c>
      <c r="BC90" s="16" t="n">
        <v>0.627334702707239</v>
      </c>
    </row>
    <row r="91">
      <c r="B91" t="s">
        <v>131</v>
      </c>
      <c r="C91" s="16" t="n">
        <v>0.319665898215649</v>
      </c>
      <c r="D91" s="16" t="n">
        <v>0.191193713226546</v>
      </c>
      <c r="E91" s="16" t="n">
        <v>0.279818201716387</v>
      </c>
      <c r="F91" s="16" t="n">
        <v>0.344075088109225</v>
      </c>
      <c r="G91" s="16"/>
      <c r="H91" s="16" t="n">
        <v>0.0454674533175862</v>
      </c>
      <c r="I91" s="16" t="n">
        <v>0.356894217930035</v>
      </c>
      <c r="J91" s="16"/>
      <c r="K91" s="16" t="n">
        <v>0.230536008269932</v>
      </c>
      <c r="L91" s="16"/>
      <c r="M91" s="16" t="n">
        <v>0.3443222059556</v>
      </c>
      <c r="N91" s="16" t="n">
        <v>0.120450117392453</v>
      </c>
      <c r="O91" s="16" t="n">
        <v>0.122956712193985</v>
      </c>
      <c r="P91" s="16" t="n">
        <v>0.1215172692778</v>
      </c>
      <c r="Q91" s="16"/>
      <c r="R91" s="16" t="n">
        <v>0.137483136520229</v>
      </c>
      <c r="S91" s="16" t="n">
        <v>0.327008376591047</v>
      </c>
      <c r="T91" s="16" t="n">
        <v>0.302947508228939</v>
      </c>
      <c r="U91" s="16" t="n">
        <v>0.258367276887652</v>
      </c>
      <c r="V91" s="16" t="n">
        <v>0.35432779672609</v>
      </c>
      <c r="W91" s="16"/>
      <c r="X91" s="16" t="n">
        <v>0.34254349993608</v>
      </c>
      <c r="Y91" s="16" t="n">
        <v>0.379560247817872</v>
      </c>
      <c r="Z91" s="16" t="n">
        <v>0.0804834320944413</v>
      </c>
      <c r="AA91" s="16" t="n">
        <v>0.372228029705295</v>
      </c>
      <c r="AB91" s="16" t="n">
        <v>0.212209951697687</v>
      </c>
      <c r="AC91" s="16" t="n">
        <v>0.0233428659030402</v>
      </c>
      <c r="AD91" s="16" t="n">
        <v>0.0848940443192327</v>
      </c>
      <c r="AE91" s="16"/>
      <c r="AF91" s="16" t="n">
        <v>0.168054660546404</v>
      </c>
      <c r="AG91" s="16" t="n">
        <v>0.00548483803451119</v>
      </c>
      <c r="AH91" s="16" t="n">
        <v>0.47353530888632</v>
      </c>
      <c r="AI91" s="16" t="n">
        <v>0.33112562732118</v>
      </c>
      <c r="AJ91" s="16" t="n">
        <v>0.298525500804617</v>
      </c>
      <c r="AK91" s="16" t="n">
        <v>0.424755237710612</v>
      </c>
      <c r="AL91" s="16" t="n">
        <v>0.284099077123771</v>
      </c>
      <c r="AM91" s="16" t="n">
        <v>0.359825070843196</v>
      </c>
      <c r="AN91" s="16" t="n">
        <v>0.313274501675947</v>
      </c>
      <c r="AO91" s="16" t="n">
        <v>0.19111693734096</v>
      </c>
      <c r="AP91" s="16" t="n">
        <v>0</v>
      </c>
      <c r="AQ91" s="16"/>
      <c r="AR91" s="16" t="n">
        <v>0.215500228215378</v>
      </c>
      <c r="AS91" s="16" t="n">
        <v>0.465923248978317</v>
      </c>
      <c r="AT91" s="16" t="n">
        <v>0.17526483607904</v>
      </c>
      <c r="AU91" s="16" t="n">
        <v>0.399885812137097</v>
      </c>
      <c r="AV91" s="16" t="n">
        <v>0.579623894807215</v>
      </c>
      <c r="AW91" s="16" t="n">
        <v>0.474601481031689</v>
      </c>
      <c r="AX91" s="16" t="n">
        <v>0.492652736981688</v>
      </c>
      <c r="AY91" s="16" t="n">
        <v>0.138038734594157</v>
      </c>
      <c r="AZ91" s="16" t="n">
        <v>0.0858474527232971</v>
      </c>
      <c r="BA91" s="16" t="n">
        <v>0.344301784402555</v>
      </c>
      <c r="BB91" s="16" t="n">
        <v>0.378300364318287</v>
      </c>
      <c r="BC91" s="16" t="n">
        <v>0.125777548050188</v>
      </c>
    </row>
    <row r="92">
      <c r="B92" t="s">
        <v>132</v>
      </c>
      <c r="C92" s="16" t="n">
        <v>0.166976667513732</v>
      </c>
      <c r="D92" s="16" t="n">
        <v>0.290116390242855</v>
      </c>
      <c r="E92" s="16" t="n">
        <v>0.310901715923884</v>
      </c>
      <c r="F92" s="16" t="n">
        <v>0.121342467610106</v>
      </c>
      <c r="G92" s="16"/>
      <c r="H92" s="16" t="n">
        <v>0.635072467340206</v>
      </c>
      <c r="I92" s="16" t="n">
        <v>0.114920739730517</v>
      </c>
      <c r="J92" s="16"/>
      <c r="K92" s="16" t="n">
        <v>0.313671144085762</v>
      </c>
      <c r="L92" s="16"/>
      <c r="M92" s="16" t="n">
        <v>0.114357914019159</v>
      </c>
      <c r="N92" s="16" t="n">
        <v>0.609930718977414</v>
      </c>
      <c r="O92" s="16" t="n">
        <v>0.530615073863878</v>
      </c>
      <c r="P92" s="16" t="n">
        <v>0.609112424104488</v>
      </c>
      <c r="Q92" s="16"/>
      <c r="R92" s="16" t="n">
        <v>0.725033726959542</v>
      </c>
      <c r="S92" s="16" t="n">
        <v>0.200281913189502</v>
      </c>
      <c r="T92" s="16" t="n">
        <v>0.18467230240305</v>
      </c>
      <c r="U92" s="16" t="n">
        <v>0.234186002514883</v>
      </c>
      <c r="V92" s="16" t="n">
        <v>0.0984181969455971</v>
      </c>
      <c r="W92" s="16"/>
      <c r="X92" s="16" t="n">
        <v>0.0608253444332775</v>
      </c>
      <c r="Y92" s="16" t="n">
        <v>0.170976446382006</v>
      </c>
      <c r="Z92" s="16" t="n">
        <v>0.364541317444529</v>
      </c>
      <c r="AA92" s="16" t="n">
        <v>0.0371389719749788</v>
      </c>
      <c r="AB92" s="16" t="n">
        <v>0.411616644816862</v>
      </c>
      <c r="AC92" s="16" t="n">
        <v>0.900141660369852</v>
      </c>
      <c r="AD92" s="16" t="n">
        <v>0.732379255490863</v>
      </c>
      <c r="AE92" s="16"/>
      <c r="AF92" s="16" t="n">
        <v>-0.136842406522927</v>
      </c>
      <c r="AG92" s="16" t="n">
        <v>0.983029752250908</v>
      </c>
      <c r="AH92" s="16" t="n">
        <v>0.0218884534614564</v>
      </c>
      <c r="AI92" s="16" t="n">
        <v>0.313118865693397</v>
      </c>
      <c r="AJ92" s="16" t="n">
        <v>0.198626475883684</v>
      </c>
      <c r="AK92" s="16" t="n">
        <v>-0.0154677941041767</v>
      </c>
      <c r="AL92" s="16" t="n">
        <v>0.294878890304603</v>
      </c>
      <c r="AM92" s="16" t="n">
        <v>0.0494978683102004</v>
      </c>
      <c r="AN92" s="16" t="n">
        <v>0.115443763628557</v>
      </c>
      <c r="AO92" s="16" t="n">
        <v>0.185646574016136</v>
      </c>
      <c r="AP92" s="16" t="n">
        <v>0.545161137939865</v>
      </c>
      <c r="AQ92" s="16"/>
      <c r="AR92" s="16" t="n">
        <v>0.493491020463205</v>
      </c>
      <c r="AS92" s="16" t="n">
        <v>-0.126051069930037</v>
      </c>
      <c r="AT92" s="16" t="n">
        <v>0.524777011606163</v>
      </c>
      <c r="AU92" s="16" t="n">
        <v>-0.336409898990035</v>
      </c>
      <c r="AV92" s="16" t="n">
        <v>-0.186981166182788</v>
      </c>
      <c r="AW92" s="16" t="n">
        <v>-0.274293040240879</v>
      </c>
      <c r="AX92" s="16" t="n">
        <v>-0.137766451293103</v>
      </c>
      <c r="AY92" s="16" t="n">
        <v>0.437307609591032</v>
      </c>
      <c r="AZ92" s="16" t="n">
        <v>0.645433751469468</v>
      </c>
      <c r="BA92" s="16" t="n">
        <v>0.0594347480832423</v>
      </c>
      <c r="BB92" s="16" t="n">
        <v>0.137314350662557</v>
      </c>
      <c r="BC92" s="16" t="n">
        <v>0.501557154657051</v>
      </c>
    </row>
    <row r="93">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row>
    <row r="94">
      <c r="B94" s="7" t="s">
        <v>136</v>
      </c>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row>
    <row r="95">
      <c r="B95" s="26" t="s">
        <v>83</v>
      </c>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c r="B96" t="s">
        <v>125</v>
      </c>
      <c r="C96" s="16" t="n">
        <v>0.125495589690829</v>
      </c>
      <c r="D96" s="16" t="n">
        <v>0.0533620043810523</v>
      </c>
      <c r="E96" s="16" t="n">
        <v>0.199392826937992</v>
      </c>
      <c r="F96" s="16" t="n">
        <v>0.118952357454686</v>
      </c>
      <c r="G96" s="16"/>
      <c r="H96" s="16" t="n">
        <v>0.175192400964931</v>
      </c>
      <c r="I96" s="16" t="n">
        <v>0.105931996750154</v>
      </c>
      <c r="J96" s="16"/>
      <c r="K96" s="16" t="n">
        <v>0.122947482851368</v>
      </c>
      <c r="L96" s="16"/>
      <c r="M96" s="16" t="n">
        <v>0.111955474348986</v>
      </c>
      <c r="N96" s="16" t="n">
        <v>0.226229072887582</v>
      </c>
      <c r="O96" s="16" t="n">
        <v>0.249619216692584</v>
      </c>
      <c r="P96" s="16" t="n">
        <v>0.303564112078377</v>
      </c>
      <c r="Q96" s="16"/>
      <c r="R96" s="16" t="n">
        <v>0.216098463651068</v>
      </c>
      <c r="S96" s="16" t="n">
        <v>0.222303178299452</v>
      </c>
      <c r="T96" s="16" t="n">
        <v>0.104698912875166</v>
      </c>
      <c r="U96" s="16" t="n">
        <v>0.0685015250187195</v>
      </c>
      <c r="V96" s="16" t="n">
        <v>0.125264902933545</v>
      </c>
      <c r="W96" s="16"/>
      <c r="X96" s="16" t="n">
        <v>0.169126803170682</v>
      </c>
      <c r="Y96" s="16" t="n">
        <v>0.0646441274258935</v>
      </c>
      <c r="Z96" s="16" t="n">
        <v>0.178956601303242</v>
      </c>
      <c r="AA96" s="16" t="n">
        <v>0.108151324896538</v>
      </c>
      <c r="AB96" s="16" t="n">
        <v>0.128412655036533</v>
      </c>
      <c r="AC96" s="16" t="n">
        <v>0.272893544574435</v>
      </c>
      <c r="AD96" s="16" t="n">
        <v>0.126547652850334</v>
      </c>
      <c r="AE96" s="16"/>
      <c r="AF96" s="16" t="n">
        <v>0.149020843306305</v>
      </c>
      <c r="AG96" s="16" t="n">
        <v>0.0054876309447961</v>
      </c>
      <c r="AH96" s="16" t="n">
        <v>0.0583878705614127</v>
      </c>
      <c r="AI96" s="16" t="n">
        <v>0.113051723092681</v>
      </c>
      <c r="AJ96" s="16" t="n">
        <v>0.226337505740385</v>
      </c>
      <c r="AK96" s="16" t="n">
        <v>0.13932565455934</v>
      </c>
      <c r="AL96" s="16" t="n">
        <v>0.062965479829497</v>
      </c>
      <c r="AM96" s="16" t="n">
        <v>0.179586293743403</v>
      </c>
      <c r="AN96" s="16" t="n">
        <v>0.00642858984315187</v>
      </c>
      <c r="AO96" s="16" t="n">
        <v>0.0647210415955464</v>
      </c>
      <c r="AP96" s="16" t="n">
        <v>0.26142277883092</v>
      </c>
      <c r="AQ96" s="16"/>
      <c r="AR96" s="16" t="n">
        <v>0.0798583925775546</v>
      </c>
      <c r="AS96" s="16" t="n">
        <v>0.0684293693244286</v>
      </c>
      <c r="AT96" s="16" t="n">
        <v>0.141816684212781</v>
      </c>
      <c r="AU96" s="16" t="n">
        <v>0.0413046634602704</v>
      </c>
      <c r="AV96" s="16" t="n">
        <v>0.00622679875294994</v>
      </c>
      <c r="AW96" s="16" t="n">
        <v>0.156323497671909</v>
      </c>
      <c r="AX96" s="16" t="n">
        <v>0.157837300953043</v>
      </c>
      <c r="AY96" s="16" t="n">
        <v>0.151642595943528</v>
      </c>
      <c r="AZ96" s="16" t="n">
        <v>0.517581367225299</v>
      </c>
      <c r="BA96" s="16" t="n">
        <v>0.11810497011095</v>
      </c>
      <c r="BB96" s="16" t="n">
        <v>0.0370170534531509</v>
      </c>
      <c r="BC96" s="16" t="n">
        <v>0.143987852917529</v>
      </c>
    </row>
    <row r="97">
      <c r="B97" t="s">
        <v>126</v>
      </c>
      <c r="C97" s="16" t="n">
        <v>0.19404499421383</v>
      </c>
      <c r="D97" s="16" t="n">
        <v>0.210405539566121</v>
      </c>
      <c r="E97" s="16" t="n">
        <v>0.305038934639216</v>
      </c>
      <c r="F97" s="16" t="n">
        <v>0.168658827075066</v>
      </c>
      <c r="G97" s="16"/>
      <c r="H97" s="16" t="n">
        <v>0.308284907358646</v>
      </c>
      <c r="I97" s="16" t="n">
        <v>0.188815000548732</v>
      </c>
      <c r="J97" s="16"/>
      <c r="K97" s="16" t="n">
        <v>0.235055015690476</v>
      </c>
      <c r="L97" s="16"/>
      <c r="M97" s="16" t="n">
        <v>0.171898771874484</v>
      </c>
      <c r="N97" s="16" t="n">
        <v>0.39977749464507</v>
      </c>
      <c r="O97" s="16" t="n">
        <v>0.284139655325335</v>
      </c>
      <c r="P97" s="16" t="n">
        <v>0.41567640401306</v>
      </c>
      <c r="Q97" s="16"/>
      <c r="R97" s="16" t="n">
        <v>0.65315485910086</v>
      </c>
      <c r="S97" s="16" t="n">
        <v>0.0621910960866094</v>
      </c>
      <c r="T97" s="16" t="n">
        <v>0.167871586228072</v>
      </c>
      <c r="U97" s="16" t="n">
        <v>0.129010877341445</v>
      </c>
      <c r="V97" s="16" t="n">
        <v>0.228858363369869</v>
      </c>
      <c r="W97" s="16"/>
      <c r="X97" s="16" t="n">
        <v>0.173034790448288</v>
      </c>
      <c r="Y97" s="16" t="n">
        <v>0.216324257912753</v>
      </c>
      <c r="Z97" s="16" t="n">
        <v>0.282979953893431</v>
      </c>
      <c r="AA97" s="16" t="n">
        <v>0.208429978216435</v>
      </c>
      <c r="AB97" s="16" t="n">
        <v>0.214426206520833</v>
      </c>
      <c r="AC97" s="16" t="n">
        <v>0.436173105515559</v>
      </c>
      <c r="AD97" s="16" t="n">
        <v>0.596883992376001</v>
      </c>
      <c r="AE97" s="16"/>
      <c r="AF97" s="16" t="n">
        <v>0.0492956821330899</v>
      </c>
      <c r="AG97" s="16" t="n">
        <v>0.0187480042518259</v>
      </c>
      <c r="AH97" s="16" t="n">
        <v>0.105307332960624</v>
      </c>
      <c r="AI97" s="16" t="n">
        <v>0.224824383820146</v>
      </c>
      <c r="AJ97" s="16" t="n">
        <v>0.310784332240868</v>
      </c>
      <c r="AK97" s="16" t="n">
        <v>0.16559008066129</v>
      </c>
      <c r="AL97" s="16" t="n">
        <v>0.19994337207854</v>
      </c>
      <c r="AM97" s="16" t="n">
        <v>0.0855983519104481</v>
      </c>
      <c r="AN97" s="16" t="n">
        <v>0.285355864679359</v>
      </c>
      <c r="AO97" s="16" t="n">
        <v>0.342316726468684</v>
      </c>
      <c r="AP97" s="16" t="n">
        <v>0.103921311978549</v>
      </c>
      <c r="AQ97" s="16"/>
      <c r="AR97" s="16" t="n">
        <v>0.305210077266403</v>
      </c>
      <c r="AS97" s="16" t="n">
        <v>0.0603652940197518</v>
      </c>
      <c r="AT97" s="16" t="n">
        <v>0.171873216512287</v>
      </c>
      <c r="AU97" s="16" t="n">
        <v>0.139370942538991</v>
      </c>
      <c r="AV97" s="16" t="n">
        <v>0.197611227643283</v>
      </c>
      <c r="AW97" s="16" t="n">
        <v>0.120620294190604</v>
      </c>
      <c r="AX97" s="16" t="n">
        <v>0.174754981032635</v>
      </c>
      <c r="AY97" s="16" t="n">
        <v>0.422857147544109</v>
      </c>
      <c r="AZ97" s="16" t="n">
        <v>0.204143890747224</v>
      </c>
      <c r="BA97" s="16" t="n">
        <v>0.379054860407607</v>
      </c>
      <c r="BB97" s="16" t="n">
        <v>0.222801759348465</v>
      </c>
      <c r="BC97" s="16" t="n">
        <v>0.259823088551029</v>
      </c>
    </row>
    <row r="98">
      <c r="B98" t="s">
        <v>127</v>
      </c>
      <c r="C98" s="16" t="n">
        <v>0.187354140118138</v>
      </c>
      <c r="D98" s="16" t="n">
        <v>0.45601476439873</v>
      </c>
      <c r="E98" s="16" t="n">
        <v>0.179967362344746</v>
      </c>
      <c r="F98" s="16" t="n">
        <v>0.15538978402509</v>
      </c>
      <c r="G98" s="16"/>
      <c r="H98" s="16" t="n">
        <v>0.407401129570427</v>
      </c>
      <c r="I98" s="16" t="n">
        <v>0.169113411108568</v>
      </c>
      <c r="J98" s="16"/>
      <c r="K98" s="16" t="n">
        <v>0.229000582507956</v>
      </c>
      <c r="L98" s="16"/>
      <c r="M98" s="16" t="n">
        <v>0.185918288582761</v>
      </c>
      <c r="N98" s="16" t="n">
        <v>0.187956634002045</v>
      </c>
      <c r="O98" s="16" t="n">
        <v>0.238051988311528</v>
      </c>
      <c r="P98" s="16" t="n">
        <v>0.155041283854044</v>
      </c>
      <c r="Q98" s="16"/>
      <c r="R98" s="16" t="n">
        <v>0.111549051898869</v>
      </c>
      <c r="S98" s="16" t="n">
        <v>0.332384526481397</v>
      </c>
      <c r="T98" s="16" t="n">
        <v>0.178142469914444</v>
      </c>
      <c r="U98" s="16" t="n">
        <v>0.36418091990641</v>
      </c>
      <c r="V98" s="16" t="n">
        <v>0.103911090972749</v>
      </c>
      <c r="W98" s="16"/>
      <c r="X98" s="16" t="n">
        <v>0.147747208774983</v>
      </c>
      <c r="Y98" s="16" t="n">
        <v>0.164635775723623</v>
      </c>
      <c r="Z98" s="16" t="n">
        <v>0.327571888869275</v>
      </c>
      <c r="AA98" s="16" t="n">
        <v>0.0865534681117796</v>
      </c>
      <c r="AB98" s="16" t="n">
        <v>0.267023299708045</v>
      </c>
      <c r="AC98" s="16" t="n">
        <v>0.22291734717357</v>
      </c>
      <c r="AD98" s="16" t="n">
        <v>0.190837349341512</v>
      </c>
      <c r="AE98" s="16"/>
      <c r="AF98" s="16" t="n">
        <v>0</v>
      </c>
      <c r="AG98" s="16" t="n">
        <v>0.954846124297041</v>
      </c>
      <c r="AH98" s="16" t="n">
        <v>0.307197595626506</v>
      </c>
      <c r="AI98" s="16" t="n">
        <v>0.0297962823566628</v>
      </c>
      <c r="AJ98" s="16" t="n">
        <v>0.175643726704928</v>
      </c>
      <c r="AK98" s="16" t="n">
        <v>0.0699285045778804</v>
      </c>
      <c r="AL98" s="16" t="n">
        <v>0.382739485942089</v>
      </c>
      <c r="AM98" s="16" t="n">
        <v>0.233368875263889</v>
      </c>
      <c r="AN98" s="16" t="n">
        <v>0.17740109613139</v>
      </c>
      <c r="AO98" s="16" t="n">
        <v>0.10721098848908</v>
      </c>
      <c r="AP98" s="16" t="n">
        <v>0.37323313035961</v>
      </c>
      <c r="AQ98" s="16"/>
      <c r="AR98" s="16" t="n">
        <v>0.208641220211022</v>
      </c>
      <c r="AS98" s="16" t="n">
        <v>0.253385463342992</v>
      </c>
      <c r="AT98" s="16" t="n">
        <v>0.240599143829157</v>
      </c>
      <c r="AU98" s="16" t="n">
        <v>0.152848040438909</v>
      </c>
      <c r="AV98" s="16" t="n">
        <v>0.0233301138608132</v>
      </c>
      <c r="AW98" s="16" t="n">
        <v>0.151350719945272</v>
      </c>
      <c r="AX98" s="16" t="n">
        <v>0.151982829051953</v>
      </c>
      <c r="AY98" s="16" t="n">
        <v>0.274704261266388</v>
      </c>
      <c r="AZ98" s="16" t="n">
        <v>0.171694905446594</v>
      </c>
      <c r="BA98" s="16" t="n">
        <v>0.0411555461291719</v>
      </c>
      <c r="BB98" s="16" t="n">
        <v>0.183778066404234</v>
      </c>
      <c r="BC98" s="16" t="n">
        <v>0.137244299850326</v>
      </c>
    </row>
    <row r="99">
      <c r="B99" t="s">
        <v>128</v>
      </c>
      <c r="C99" s="16" t="n">
        <v>0.0932681009504489</v>
      </c>
      <c r="D99" s="16" t="n">
        <v>0.0696658837183887</v>
      </c>
      <c r="E99" s="16" t="n">
        <v>0.165974498917815</v>
      </c>
      <c r="F99" s="16" t="n">
        <v>0.0809205797662305</v>
      </c>
      <c r="G99" s="16"/>
      <c r="H99" s="16" t="n">
        <v>0.0807939422520077</v>
      </c>
      <c r="I99" s="16" t="n">
        <v>0.0713772117110293</v>
      </c>
      <c r="J99" s="16"/>
      <c r="K99" s="16" t="n">
        <v>0.0514639855761025</v>
      </c>
      <c r="L99" s="16"/>
      <c r="M99" s="16" t="n">
        <v>0.0929121391663354</v>
      </c>
      <c r="N99" s="16" t="n">
        <v>0.101341776523248</v>
      </c>
      <c r="O99" s="16" t="n">
        <v>0.0844531746026999</v>
      </c>
      <c r="P99" s="16" t="n">
        <v>0.068597994047205</v>
      </c>
      <c r="Q99" s="16"/>
      <c r="R99" s="16" t="n">
        <v>0</v>
      </c>
      <c r="S99" s="16" t="n">
        <v>0.0327140122948584</v>
      </c>
      <c r="T99" s="16" t="n">
        <v>0.107717380742214</v>
      </c>
      <c r="U99" s="16" t="n">
        <v>0.21124690675804</v>
      </c>
      <c r="V99" s="16" t="n">
        <v>0.0705607630131522</v>
      </c>
      <c r="W99" s="16"/>
      <c r="X99" s="16" t="n">
        <v>0.0867409392726704</v>
      </c>
      <c r="Y99" s="16" t="n">
        <v>0.161758756556749</v>
      </c>
      <c r="Z99" s="16" t="n">
        <v>0.00161062792515772</v>
      </c>
      <c r="AA99" s="16" t="n">
        <v>0.0890454628968673</v>
      </c>
      <c r="AB99" s="16" t="n">
        <v>0.05647872607803</v>
      </c>
      <c r="AC99" s="16" t="n">
        <v>0.0446731368333962</v>
      </c>
      <c r="AD99" s="16" t="n">
        <v>0.024562486266153</v>
      </c>
      <c r="AE99" s="16"/>
      <c r="AF99" s="16" t="n">
        <v>0</v>
      </c>
      <c r="AG99" s="16" t="n">
        <v>0</v>
      </c>
      <c r="AH99" s="16" t="n">
        <v>0.134463385635684</v>
      </c>
      <c r="AI99" s="16" t="n">
        <v>0.205841691949091</v>
      </c>
      <c r="AJ99" s="16" t="n">
        <v>0.0118116750498845</v>
      </c>
      <c r="AK99" s="16" t="n">
        <v>0.0527858072711884</v>
      </c>
      <c r="AL99" s="16" t="n">
        <v>0.195957114402067</v>
      </c>
      <c r="AM99" s="16" t="n">
        <v>0.190299905076242</v>
      </c>
      <c r="AN99" s="16" t="n">
        <v>0.00237151254167057</v>
      </c>
      <c r="AO99" s="16" t="n">
        <v>0.121540900117248</v>
      </c>
      <c r="AP99" s="16" t="n">
        <v>0.26142277883092</v>
      </c>
      <c r="AQ99" s="16"/>
      <c r="AR99" s="16" t="n">
        <v>0.136896404904244</v>
      </c>
      <c r="AS99" s="16" t="n">
        <v>0.0532635037734767</v>
      </c>
      <c r="AT99" s="16" t="n">
        <v>0.0750075727646377</v>
      </c>
      <c r="AU99" s="16" t="n">
        <v>0.133295270712366</v>
      </c>
      <c r="AV99" s="16" t="n">
        <v>0.386415929871477</v>
      </c>
      <c r="AW99" s="16" t="n">
        <v>0.0882383260701373</v>
      </c>
      <c r="AX99" s="16" t="n">
        <v>0.0411242768935953</v>
      </c>
      <c r="AY99" s="16" t="n">
        <v>0.0162469703176256</v>
      </c>
      <c r="AZ99" s="16" t="n">
        <v>0</v>
      </c>
      <c r="BA99" s="16" t="n">
        <v>0.00261557748219675</v>
      </c>
      <c r="BB99" s="16" t="n">
        <v>0.100963621087901</v>
      </c>
      <c r="BC99" s="16" t="n">
        <v>0.222831692502214</v>
      </c>
    </row>
    <row r="100">
      <c r="B100" t="s">
        <v>129</v>
      </c>
      <c r="C100" s="16" t="n">
        <v>0.369311795245999</v>
      </c>
      <c r="D100" s="16" t="n">
        <v>0.204198179456267</v>
      </c>
      <c r="E100" s="16" t="n">
        <v>0.14698923213846</v>
      </c>
      <c r="F100" s="16" t="n">
        <v>0.436671762464671</v>
      </c>
      <c r="G100" s="16"/>
      <c r="H100" s="16" t="n">
        <v>0.0142095160283948</v>
      </c>
      <c r="I100" s="16" t="n">
        <v>0.439751409131976</v>
      </c>
      <c r="J100" s="16"/>
      <c r="K100" s="16" t="n">
        <v>0.336513883002401</v>
      </c>
      <c r="L100" s="16"/>
      <c r="M100" s="16" t="n">
        <v>0.404335748623538</v>
      </c>
      <c r="N100" s="16" t="n">
        <v>0.0846950219420551</v>
      </c>
      <c r="O100" s="16" t="n">
        <v>0.0991739880327493</v>
      </c>
      <c r="P100" s="16" t="n">
        <v>0.0571202060073137</v>
      </c>
      <c r="Q100" s="16"/>
      <c r="R100" s="16" t="n">
        <v>0.0191976253492021</v>
      </c>
      <c r="S100" s="16" t="n">
        <v>0.350407186837683</v>
      </c>
      <c r="T100" s="16" t="n">
        <v>0.387556354872404</v>
      </c>
      <c r="U100" s="16" t="n">
        <v>0.227059770975386</v>
      </c>
      <c r="V100" s="16" t="n">
        <v>0.431366034397098</v>
      </c>
      <c r="W100" s="16"/>
      <c r="X100" s="16" t="n">
        <v>0.380800807653026</v>
      </c>
      <c r="Y100" s="16" t="n">
        <v>0.391143278333785</v>
      </c>
      <c r="Z100" s="16" t="n">
        <v>0.0770107421542278</v>
      </c>
      <c r="AA100" s="16" t="n">
        <v>0.507819765878379</v>
      </c>
      <c r="AB100" s="16" t="n">
        <v>0.326676248796484</v>
      </c>
      <c r="AC100" s="16" t="n">
        <v>0.0233428659030402</v>
      </c>
      <c r="AD100" s="16" t="n">
        <v>0.0611685191660002</v>
      </c>
      <c r="AE100" s="16"/>
      <c r="AF100" s="16" t="n">
        <v>0.196381534781215</v>
      </c>
      <c r="AG100" s="16" t="n">
        <v>0</v>
      </c>
      <c r="AH100" s="16" t="n">
        <v>0.392282907132632</v>
      </c>
      <c r="AI100" s="16" t="n">
        <v>0.426485918781419</v>
      </c>
      <c r="AJ100" s="16" t="n">
        <v>0.204194563831646</v>
      </c>
      <c r="AK100" s="16" t="n">
        <v>0.571723038856872</v>
      </c>
      <c r="AL100" s="16" t="n">
        <v>0.153402182275541</v>
      </c>
      <c r="AM100" s="16" t="n">
        <v>0.311146574006018</v>
      </c>
      <c r="AN100" s="16" t="n">
        <v>0.528442936804429</v>
      </c>
      <c r="AO100" s="16" t="n">
        <v>0.359902258775359</v>
      </c>
      <c r="AP100" s="16" t="n">
        <v>0</v>
      </c>
      <c r="AQ100" s="16"/>
      <c r="AR100" s="16" t="n">
        <v>0.266482921851194</v>
      </c>
      <c r="AS100" s="16" t="n">
        <v>0.564556369539351</v>
      </c>
      <c r="AT100" s="16" t="n">
        <v>0.31743000574694</v>
      </c>
      <c r="AU100" s="16" t="n">
        <v>0.533181082849463</v>
      </c>
      <c r="AV100" s="16" t="n">
        <v>0.386415929871477</v>
      </c>
      <c r="AW100" s="16" t="n">
        <v>0.397565317736384</v>
      </c>
      <c r="AX100" s="16" t="n">
        <v>0.474300612068774</v>
      </c>
      <c r="AY100" s="16" t="n">
        <v>0.13454902492835</v>
      </c>
      <c r="AZ100" s="16" t="n">
        <v>0.106579836580882</v>
      </c>
      <c r="BA100" s="16" t="n">
        <v>0.459069045870073</v>
      </c>
      <c r="BB100" s="16" t="n">
        <v>0.453432860215169</v>
      </c>
      <c r="BC100" s="16" t="n">
        <v>0.233606375565885</v>
      </c>
    </row>
    <row r="101">
      <c r="B101" t="s">
        <v>94</v>
      </c>
      <c r="C101" s="16" t="n">
        <v>0.0305253797807554</v>
      </c>
      <c r="D101" s="16" t="n">
        <v>0.00635362847944057</v>
      </c>
      <c r="E101" s="16" t="n">
        <v>0.0026371450217706</v>
      </c>
      <c r="F101" s="16" t="n">
        <v>0.0394066892142568</v>
      </c>
      <c r="G101" s="16"/>
      <c r="H101" s="16" t="n">
        <v>0.0141181038255926</v>
      </c>
      <c r="I101" s="16" t="n">
        <v>0.0250109707495412</v>
      </c>
      <c r="J101" s="16"/>
      <c r="K101" s="16" t="n">
        <v>0.0250190503716961</v>
      </c>
      <c r="L101" s="16"/>
      <c r="M101" s="16" t="n">
        <v>0.0329795774038959</v>
      </c>
      <c r="N101" s="16" t="n">
        <v>0</v>
      </c>
      <c r="O101" s="16" t="n">
        <v>0.0445619770351031</v>
      </c>
      <c r="P101" s="16" t="n">
        <v>0</v>
      </c>
      <c r="Q101" s="16"/>
      <c r="R101" s="16" t="n">
        <v>0</v>
      </c>
      <c r="S101" s="16" t="n">
        <v>0</v>
      </c>
      <c r="T101" s="16" t="n">
        <v>0.0540132953677</v>
      </c>
      <c r="U101" s="16" t="n">
        <v>0</v>
      </c>
      <c r="V101" s="16" t="n">
        <v>0.0400388453135858</v>
      </c>
      <c r="W101" s="16"/>
      <c r="X101" s="16" t="n">
        <v>0.0425494506803508</v>
      </c>
      <c r="Y101" s="16" t="n">
        <v>0.00149380404719587</v>
      </c>
      <c r="Z101" s="16" t="n">
        <v>0.131870185854666</v>
      </c>
      <c r="AA101" s="16" t="n">
        <v>0</v>
      </c>
      <c r="AB101" s="16" t="n">
        <v>0.00698286386007464</v>
      </c>
      <c r="AC101" s="16" t="n">
        <v>0</v>
      </c>
      <c r="AD101" s="16" t="n">
        <v>0</v>
      </c>
      <c r="AE101" s="16"/>
      <c r="AF101" s="16" t="n">
        <v>0.605301939779391</v>
      </c>
      <c r="AG101" s="16" t="n">
        <v>0.020918240506337</v>
      </c>
      <c r="AH101" s="16" t="n">
        <v>0.00236090808314116</v>
      </c>
      <c r="AI101" s="16" t="n">
        <v>0</v>
      </c>
      <c r="AJ101" s="16" t="n">
        <v>0.0712281964322878</v>
      </c>
      <c r="AK101" s="16" t="n">
        <v>0.00064691407342986</v>
      </c>
      <c r="AL101" s="16" t="n">
        <v>0.00499236547226575</v>
      </c>
      <c r="AM101" s="16" t="n">
        <v>0</v>
      </c>
      <c r="AN101" s="16" t="n">
        <v>0</v>
      </c>
      <c r="AO101" s="16" t="n">
        <v>0.00430808455408269</v>
      </c>
      <c r="AP101" s="16" t="n">
        <v>0</v>
      </c>
      <c r="AQ101" s="16"/>
      <c r="AR101" s="16" t="n">
        <v>0.00291098318958258</v>
      </c>
      <c r="AS101" s="16" t="n">
        <v>0</v>
      </c>
      <c r="AT101" s="16" t="n">
        <v>0.0532733769341963</v>
      </c>
      <c r="AU101" s="16" t="n">
        <v>0</v>
      </c>
      <c r="AV101" s="16" t="n">
        <v>0</v>
      </c>
      <c r="AW101" s="16" t="n">
        <v>0.085901844385694</v>
      </c>
      <c r="AX101" s="16" t="n">
        <v>0</v>
      </c>
      <c r="AY101" s="16" t="n">
        <v>0</v>
      </c>
      <c r="AZ101" s="16" t="n">
        <v>0</v>
      </c>
      <c r="BA101" s="16" t="n">
        <v>0</v>
      </c>
      <c r="BB101" s="16" t="n">
        <v>0.00200663949108013</v>
      </c>
      <c r="BC101" s="16" t="n">
        <v>0.00250669061301756</v>
      </c>
    </row>
    <row r="102">
      <c r="B102" t="s">
        <v>130</v>
      </c>
      <c r="C102" s="16" t="n">
        <v>0.319540583904659</v>
      </c>
      <c r="D102" s="16" t="n">
        <v>0.263767543947173</v>
      </c>
      <c r="E102" s="16" t="n">
        <v>0.504431761577208</v>
      </c>
      <c r="F102" s="16" t="n">
        <v>0.287611184529752</v>
      </c>
      <c r="G102" s="16"/>
      <c r="H102" s="16" t="n">
        <v>0.483477308323578</v>
      </c>
      <c r="I102" s="16" t="n">
        <v>0.294746997298885</v>
      </c>
      <c r="J102" s="16"/>
      <c r="K102" s="16" t="n">
        <v>0.358002498541844</v>
      </c>
      <c r="L102" s="16"/>
      <c r="M102" s="16" t="n">
        <v>0.28385424622347</v>
      </c>
      <c r="N102" s="16" t="n">
        <v>0.626006567532652</v>
      </c>
      <c r="O102" s="16" t="n">
        <v>0.53375887201792</v>
      </c>
      <c r="P102" s="16" t="n">
        <v>0.719240516091437</v>
      </c>
      <c r="Q102" s="16"/>
      <c r="R102" s="16" t="n">
        <v>0.869253322751928</v>
      </c>
      <c r="S102" s="16" t="n">
        <v>0.284494274386062</v>
      </c>
      <c r="T102" s="16" t="n">
        <v>0.272570499103239</v>
      </c>
      <c r="U102" s="16" t="n">
        <v>0.197512402360164</v>
      </c>
      <c r="V102" s="16" t="n">
        <v>0.354123266303415</v>
      </c>
      <c r="W102" s="16"/>
      <c r="X102" s="16" t="n">
        <v>0.34216159361897</v>
      </c>
      <c r="Y102" s="16" t="n">
        <v>0.280968385338647</v>
      </c>
      <c r="Z102" s="16" t="n">
        <v>0.461936555196673</v>
      </c>
      <c r="AA102" s="16" t="n">
        <v>0.316581303112974</v>
      </c>
      <c r="AB102" s="16" t="n">
        <v>0.342838861557366</v>
      </c>
      <c r="AC102" s="16" t="n">
        <v>0.709066650089994</v>
      </c>
      <c r="AD102" s="16" t="n">
        <v>0.723431645226335</v>
      </c>
      <c r="AE102" s="16"/>
      <c r="AF102" s="16" t="n">
        <v>0.198316525439395</v>
      </c>
      <c r="AG102" s="16" t="n">
        <v>0.024235635196622</v>
      </c>
      <c r="AH102" s="16" t="n">
        <v>0.163695203522037</v>
      </c>
      <c r="AI102" s="16" t="n">
        <v>0.337876106912826</v>
      </c>
      <c r="AJ102" s="16" t="n">
        <v>0.537121837981254</v>
      </c>
      <c r="AK102" s="16" t="n">
        <v>0.304915735220629</v>
      </c>
      <c r="AL102" s="16" t="n">
        <v>0.262908851908037</v>
      </c>
      <c r="AM102" s="16" t="n">
        <v>0.265184645653851</v>
      </c>
      <c r="AN102" s="16" t="n">
        <v>0.291784454522511</v>
      </c>
      <c r="AO102" s="16" t="n">
        <v>0.40703776806423</v>
      </c>
      <c r="AP102" s="16" t="n">
        <v>0.36534409080947</v>
      </c>
      <c r="AQ102" s="16"/>
      <c r="AR102" s="16" t="n">
        <v>0.385068469843958</v>
      </c>
      <c r="AS102" s="16" t="n">
        <v>0.12879466334418</v>
      </c>
      <c r="AT102" s="16" t="n">
        <v>0.313689900725068</v>
      </c>
      <c r="AU102" s="16" t="n">
        <v>0.180675605999262</v>
      </c>
      <c r="AV102" s="16" t="n">
        <v>0.203838026396233</v>
      </c>
      <c r="AW102" s="16" t="n">
        <v>0.276943791862513</v>
      </c>
      <c r="AX102" s="16" t="n">
        <v>0.332592281985678</v>
      </c>
      <c r="AY102" s="16" t="n">
        <v>0.574499743487637</v>
      </c>
      <c r="AZ102" s="16" t="n">
        <v>0.721725257972524</v>
      </c>
      <c r="BA102" s="16" t="n">
        <v>0.497159830518558</v>
      </c>
      <c r="BB102" s="16" t="n">
        <v>0.259818812801616</v>
      </c>
      <c r="BC102" s="16" t="n">
        <v>0.403810941468558</v>
      </c>
    </row>
    <row r="103">
      <c r="B103" t="s">
        <v>131</v>
      </c>
      <c r="C103" s="16" t="n">
        <v>0.462579896196448</v>
      </c>
      <c r="D103" s="16" t="n">
        <v>0.273864063174656</v>
      </c>
      <c r="E103" s="16" t="n">
        <v>0.312963731056276</v>
      </c>
      <c r="F103" s="16" t="n">
        <v>0.517592342230902</v>
      </c>
      <c r="G103" s="16"/>
      <c r="H103" s="16" t="n">
        <v>0.0950034582804025</v>
      </c>
      <c r="I103" s="16" t="n">
        <v>0.511128620843005</v>
      </c>
      <c r="J103" s="16"/>
      <c r="K103" s="16" t="n">
        <v>0.387977868578503</v>
      </c>
      <c r="L103" s="16"/>
      <c r="M103" s="16" t="n">
        <v>0.497247887789873</v>
      </c>
      <c r="N103" s="16" t="n">
        <v>0.186036798465303</v>
      </c>
      <c r="O103" s="16" t="n">
        <v>0.183627162635449</v>
      </c>
      <c r="P103" s="16" t="n">
        <v>0.125718200054519</v>
      </c>
      <c r="Q103" s="16"/>
      <c r="R103" s="16" t="n">
        <v>0.0191976253492021</v>
      </c>
      <c r="S103" s="16" t="n">
        <v>0.383121199132541</v>
      </c>
      <c r="T103" s="16" t="n">
        <v>0.495273735614618</v>
      </c>
      <c r="U103" s="16" t="n">
        <v>0.438306677733426</v>
      </c>
      <c r="V103" s="16" t="n">
        <v>0.501926797410251</v>
      </c>
      <c r="W103" s="16"/>
      <c r="X103" s="16" t="n">
        <v>0.467541746925697</v>
      </c>
      <c r="Y103" s="16" t="n">
        <v>0.552902034890534</v>
      </c>
      <c r="Z103" s="16" t="n">
        <v>0.0786213700793856</v>
      </c>
      <c r="AA103" s="16" t="n">
        <v>0.596865228775247</v>
      </c>
      <c r="AB103" s="16" t="n">
        <v>0.383154974874514</v>
      </c>
      <c r="AC103" s="16" t="n">
        <v>0.0680160027364363</v>
      </c>
      <c r="AD103" s="16" t="n">
        <v>0.0857310054321532</v>
      </c>
      <c r="AE103" s="16"/>
      <c r="AF103" s="16" t="n">
        <v>0.196381534781215</v>
      </c>
      <c r="AG103" s="16" t="n">
        <v>0</v>
      </c>
      <c r="AH103" s="16" t="n">
        <v>0.526746292768316</v>
      </c>
      <c r="AI103" s="16" t="n">
        <v>0.632327610730511</v>
      </c>
      <c r="AJ103" s="16" t="n">
        <v>0.21600623888153</v>
      </c>
      <c r="AK103" s="16" t="n">
        <v>0.62450884612806</v>
      </c>
      <c r="AL103" s="16" t="n">
        <v>0.349359296677608</v>
      </c>
      <c r="AM103" s="16" t="n">
        <v>0.50144647908226</v>
      </c>
      <c r="AN103" s="16" t="n">
        <v>0.530814449346099</v>
      </c>
      <c r="AO103" s="16" t="n">
        <v>0.481443158892607</v>
      </c>
      <c r="AP103" s="16" t="n">
        <v>0.26142277883092</v>
      </c>
      <c r="AQ103" s="16"/>
      <c r="AR103" s="16" t="n">
        <v>0.403379326755438</v>
      </c>
      <c r="AS103" s="16" t="n">
        <v>0.617819873312827</v>
      </c>
      <c r="AT103" s="16" t="n">
        <v>0.392437578511578</v>
      </c>
      <c r="AU103" s="16" t="n">
        <v>0.666476353561829</v>
      </c>
      <c r="AV103" s="16" t="n">
        <v>0.772831859742954</v>
      </c>
      <c r="AW103" s="16" t="n">
        <v>0.485803643806521</v>
      </c>
      <c r="AX103" s="16" t="n">
        <v>0.515424888962369</v>
      </c>
      <c r="AY103" s="16" t="n">
        <v>0.150795995245975</v>
      </c>
      <c r="AZ103" s="16" t="n">
        <v>0.106579836580882</v>
      </c>
      <c r="BA103" s="16" t="n">
        <v>0.46168462335227</v>
      </c>
      <c r="BB103" s="16" t="n">
        <v>0.55439648130307</v>
      </c>
      <c r="BC103" s="16" t="n">
        <v>0.456438068068099</v>
      </c>
    </row>
    <row r="104">
      <c r="B104" t="s">
        <v>132</v>
      </c>
      <c r="C104" s="16" t="n">
        <v>-0.143039312291789</v>
      </c>
      <c r="D104" s="16" t="n">
        <v>-0.0100965192274822</v>
      </c>
      <c r="E104" s="16" t="n">
        <v>0.191468030520933</v>
      </c>
      <c r="F104" s="16" t="n">
        <v>-0.22998115770115</v>
      </c>
      <c r="G104" s="16"/>
      <c r="H104" s="16" t="n">
        <v>0.388473850043175</v>
      </c>
      <c r="I104" s="16" t="n">
        <v>-0.21638162354412</v>
      </c>
      <c r="J104" s="16"/>
      <c r="K104" s="16" t="n">
        <v>-0.0299753700366591</v>
      </c>
      <c r="L104" s="16"/>
      <c r="M104" s="16" t="n">
        <v>-0.213393641566404</v>
      </c>
      <c r="N104" s="16" t="n">
        <v>0.439969769067349</v>
      </c>
      <c r="O104" s="16" t="n">
        <v>0.350131709382471</v>
      </c>
      <c r="P104" s="16" t="n">
        <v>0.593522316036918</v>
      </c>
      <c r="Q104" s="16"/>
      <c r="R104" s="16" t="n">
        <v>0.850055697402726</v>
      </c>
      <c r="S104" s="16" t="n">
        <v>-0.0986269247464798</v>
      </c>
      <c r="T104" s="16" t="n">
        <v>-0.222703236511379</v>
      </c>
      <c r="U104" s="16" t="n">
        <v>-0.240794275373262</v>
      </c>
      <c r="V104" s="16" t="n">
        <v>-0.147803531106836</v>
      </c>
      <c r="W104" s="16"/>
      <c r="X104" s="16" t="n">
        <v>-0.125380153306727</v>
      </c>
      <c r="Y104" s="16" t="n">
        <v>-0.271933649551888</v>
      </c>
      <c r="Z104" s="16" t="n">
        <v>0.383315185117287</v>
      </c>
      <c r="AA104" s="16" t="n">
        <v>-0.280283925662273</v>
      </c>
      <c r="AB104" s="16" t="n">
        <v>-0.0403161133171475</v>
      </c>
      <c r="AC104" s="16" t="n">
        <v>0.641050647353557</v>
      </c>
      <c r="AD104" s="16" t="n">
        <v>0.637700639794182</v>
      </c>
      <c r="AE104" s="16"/>
      <c r="AF104" s="16" t="n">
        <v>0.0019349906581797</v>
      </c>
      <c r="AG104" s="16" t="n">
        <v>0.024235635196622</v>
      </c>
      <c r="AH104" s="16" t="n">
        <v>-0.363051089246279</v>
      </c>
      <c r="AI104" s="16" t="n">
        <v>-0.294451503817684</v>
      </c>
      <c r="AJ104" s="16" t="n">
        <v>0.321115599099723</v>
      </c>
      <c r="AK104" s="16" t="n">
        <v>-0.319593110907431</v>
      </c>
      <c r="AL104" s="16" t="n">
        <v>-0.0864504447695713</v>
      </c>
      <c r="AM104" s="16" t="n">
        <v>-0.236261833428409</v>
      </c>
      <c r="AN104" s="16" t="n">
        <v>-0.239029994823589</v>
      </c>
      <c r="AO104" s="16" t="n">
        <v>-0.0744053908283766</v>
      </c>
      <c r="AP104" s="16" t="n">
        <v>0.103921311978549</v>
      </c>
      <c r="AQ104" s="16"/>
      <c r="AR104" s="16" t="n">
        <v>-0.0183108569114806</v>
      </c>
      <c r="AS104" s="16" t="n">
        <v>-0.489025209968647</v>
      </c>
      <c r="AT104" s="16" t="n">
        <v>-0.0787476777865098</v>
      </c>
      <c r="AU104" s="16" t="n">
        <v>-0.485800747562567</v>
      </c>
      <c r="AV104" s="16" t="n">
        <v>-0.56899383334672</v>
      </c>
      <c r="AW104" s="16" t="n">
        <v>-0.208859851944008</v>
      </c>
      <c r="AX104" s="16" t="n">
        <v>-0.182832606976691</v>
      </c>
      <c r="AY104" s="16" t="n">
        <v>0.423703748241661</v>
      </c>
      <c r="AZ104" s="16" t="n">
        <v>0.615145421391641</v>
      </c>
      <c r="BA104" s="16" t="n">
        <v>0.0354752071662877</v>
      </c>
      <c r="BB104" s="16" t="n">
        <v>-0.294577668501454</v>
      </c>
      <c r="BC104" s="16" t="n">
        <v>-0.0526271265995413</v>
      </c>
    </row>
    <row r="105">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c r="B106" s="7" t="s">
        <v>137</v>
      </c>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c r="B107" s="26" t="s">
        <v>83</v>
      </c>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row>
    <row r="108">
      <c r="B108" t="s">
        <v>125</v>
      </c>
      <c r="C108" s="16" t="n">
        <v>0.193940646838755</v>
      </c>
      <c r="D108" s="16" t="n">
        <v>0.0755661583810823</v>
      </c>
      <c r="E108" s="16" t="n">
        <v>0.196040827097457</v>
      </c>
      <c r="F108" s="16" t="n">
        <v>0.208267277421954</v>
      </c>
      <c r="G108" s="16"/>
      <c r="H108" s="16" t="n">
        <v>0.494205300948408</v>
      </c>
      <c r="I108" s="16" t="n">
        <v>0.19533234773062</v>
      </c>
      <c r="J108" s="16"/>
      <c r="K108" s="16" t="n">
        <v>0.246815482159749</v>
      </c>
      <c r="L108" s="16"/>
      <c r="M108" s="16" t="n">
        <v>0.183668488448565</v>
      </c>
      <c r="N108" s="16" t="n">
        <v>0.257922984787408</v>
      </c>
      <c r="O108" s="16" t="n">
        <v>0.309771696483441</v>
      </c>
      <c r="P108" s="16" t="n">
        <v>0.43852768783542</v>
      </c>
      <c r="Q108" s="16"/>
      <c r="R108" s="16" t="n">
        <v>0.0191976253492021</v>
      </c>
      <c r="S108" s="16" t="n">
        <v>0.196034372041238</v>
      </c>
      <c r="T108" s="16" t="n">
        <v>0.231399905903678</v>
      </c>
      <c r="U108" s="16" t="n">
        <v>0.229667483738964</v>
      </c>
      <c r="V108" s="16" t="n">
        <v>0.179655221556803</v>
      </c>
      <c r="W108" s="16"/>
      <c r="X108" s="16" t="n">
        <v>0.135556689620298</v>
      </c>
      <c r="Y108" s="16" t="n">
        <v>0.0803446982482355</v>
      </c>
      <c r="Z108" s="16" t="n">
        <v>0.295830347349922</v>
      </c>
      <c r="AA108" s="16" t="n">
        <v>0.532558661041495</v>
      </c>
      <c r="AB108" s="16" t="n">
        <v>0.234070241923315</v>
      </c>
      <c r="AC108" s="16" t="n">
        <v>0.493150936589625</v>
      </c>
      <c r="AD108" s="16" t="n">
        <v>0.202873240545482</v>
      </c>
      <c r="AE108" s="16"/>
      <c r="AF108" s="16" t="n">
        <v>0.201622610131904</v>
      </c>
      <c r="AG108" s="16" t="n">
        <v>0.10143566666116</v>
      </c>
      <c r="AH108" s="16" t="n">
        <v>0.434483507363467</v>
      </c>
      <c r="AI108" s="16" t="n">
        <v>0.344634929176305</v>
      </c>
      <c r="AJ108" s="16" t="n">
        <v>0.204714074286838</v>
      </c>
      <c r="AK108" s="16" t="n">
        <v>0.0792123472571087</v>
      </c>
      <c r="AL108" s="16" t="n">
        <v>0.288325386152706</v>
      </c>
      <c r="AM108" s="16" t="n">
        <v>0.285417140579968</v>
      </c>
      <c r="AN108" s="16" t="n">
        <v>0.262700482616715</v>
      </c>
      <c r="AO108" s="16" t="n">
        <v>0.0234641823388418</v>
      </c>
      <c r="AP108" s="16" t="n">
        <v>0</v>
      </c>
      <c r="AQ108" s="16"/>
      <c r="AR108" s="16" t="n">
        <v>0.147236733099959</v>
      </c>
      <c r="AS108" s="16" t="n">
        <v>0.160523193868464</v>
      </c>
      <c r="AT108" s="16" t="n">
        <v>0.198119652393007</v>
      </c>
      <c r="AU108" s="16" t="n">
        <v>0.0191334137734788</v>
      </c>
      <c r="AV108" s="16" t="n">
        <v>0.203838026396233</v>
      </c>
      <c r="AW108" s="16" t="n">
        <v>0.237631812112498</v>
      </c>
      <c r="AX108" s="16" t="n">
        <v>0.216357406204004</v>
      </c>
      <c r="AY108" s="16" t="n">
        <v>0.137088827021007</v>
      </c>
      <c r="AZ108" s="16" t="n">
        <v>0.708592333255364</v>
      </c>
      <c r="BA108" s="16" t="n">
        <v>0.162656502880121</v>
      </c>
      <c r="BB108" s="16" t="n">
        <v>0.0421383530661184</v>
      </c>
      <c r="BC108" s="16" t="n">
        <v>0.251470646064993</v>
      </c>
    </row>
    <row r="109">
      <c r="B109" t="s">
        <v>126</v>
      </c>
      <c r="C109" s="16" t="n">
        <v>0.336346936429974</v>
      </c>
      <c r="D109" s="16" t="n">
        <v>0.231543530643834</v>
      </c>
      <c r="E109" s="16" t="n">
        <v>0.540034889912489</v>
      </c>
      <c r="F109" s="16" t="n">
        <v>0.306581075477931</v>
      </c>
      <c r="G109" s="16"/>
      <c r="H109" s="16" t="n">
        <v>0.112420237329135</v>
      </c>
      <c r="I109" s="16" t="n">
        <v>0.336806107129054</v>
      </c>
      <c r="J109" s="16"/>
      <c r="K109" s="16" t="n">
        <v>0.380663865183624</v>
      </c>
      <c r="L109" s="16"/>
      <c r="M109" s="16" t="n">
        <v>0.323890886007257</v>
      </c>
      <c r="N109" s="16" t="n">
        <v>0.446190736691677</v>
      </c>
      <c r="O109" s="16" t="n">
        <v>0.425678587406145</v>
      </c>
      <c r="P109" s="16" t="n">
        <v>0.313522649138419</v>
      </c>
      <c r="Q109" s="16"/>
      <c r="R109" s="16" t="n">
        <v>0.954868290029438</v>
      </c>
      <c r="S109" s="16" t="n">
        <v>0.22004850250623</v>
      </c>
      <c r="T109" s="16" t="n">
        <v>0.302478751882196</v>
      </c>
      <c r="U109" s="16" t="n">
        <v>0.425975412388092</v>
      </c>
      <c r="V109" s="16" t="n">
        <v>0.309459684422626</v>
      </c>
      <c r="W109" s="16"/>
      <c r="X109" s="16" t="n">
        <v>0.365885509980958</v>
      </c>
      <c r="Y109" s="16" t="n">
        <v>0.286938644203996</v>
      </c>
      <c r="Z109" s="16" t="n">
        <v>0.387029790050387</v>
      </c>
      <c r="AA109" s="16" t="n">
        <v>0.299779910550125</v>
      </c>
      <c r="AB109" s="16" t="n">
        <v>0.383921653247204</v>
      </c>
      <c r="AC109" s="16" t="n">
        <v>0.434587299222159</v>
      </c>
      <c r="AD109" s="16" t="n">
        <v>0.613602323663512</v>
      </c>
      <c r="AE109" s="16"/>
      <c r="AF109" s="16" t="n">
        <v>0.60686893986237</v>
      </c>
      <c r="AG109" s="16" t="n">
        <v>0.049952951629924</v>
      </c>
      <c r="AH109" s="16" t="n">
        <v>0.193330969467243</v>
      </c>
      <c r="AI109" s="16" t="n">
        <v>0.234578702680547</v>
      </c>
      <c r="AJ109" s="16" t="n">
        <v>0.350093771055541</v>
      </c>
      <c r="AK109" s="16" t="n">
        <v>0.249188240564698</v>
      </c>
      <c r="AL109" s="16" t="n">
        <v>0.441752580228975</v>
      </c>
      <c r="AM109" s="16" t="n">
        <v>0.292939595513549</v>
      </c>
      <c r="AN109" s="16" t="n">
        <v>0.24448347115666</v>
      </c>
      <c r="AO109" s="16" t="n">
        <v>0.48757787913238</v>
      </c>
      <c r="AP109" s="16" t="n">
        <v>0.806583916770785</v>
      </c>
      <c r="AQ109" s="16"/>
      <c r="AR109" s="16" t="n">
        <v>0.312319042895325</v>
      </c>
      <c r="AS109" s="16" t="n">
        <v>0.120314630319834</v>
      </c>
      <c r="AT109" s="16" t="n">
        <v>0.390246563278327</v>
      </c>
      <c r="AU109" s="16" t="n">
        <v>0.294837462938149</v>
      </c>
      <c r="AV109" s="16" t="n">
        <v>0.579623894807215</v>
      </c>
      <c r="AW109" s="16" t="n">
        <v>0.392341019123386</v>
      </c>
      <c r="AX109" s="16" t="n">
        <v>0.171291250520416</v>
      </c>
      <c r="AY109" s="16" t="n">
        <v>0.170429368353811</v>
      </c>
      <c r="AZ109" s="16" t="n">
        <v>0.0858474527232971</v>
      </c>
      <c r="BA109" s="16" t="n">
        <v>0.470614552540713</v>
      </c>
      <c r="BB109" s="16" t="n">
        <v>0.48005029070337</v>
      </c>
      <c r="BC109" s="16" t="n">
        <v>0.278463877821986</v>
      </c>
    </row>
    <row r="110">
      <c r="B110" t="s">
        <v>127</v>
      </c>
      <c r="C110" s="16" t="n">
        <v>0.188628255829911</v>
      </c>
      <c r="D110" s="16" t="n">
        <v>0.350992402178239</v>
      </c>
      <c r="E110" s="16" t="n">
        <v>0.10765405637807</v>
      </c>
      <c r="F110" s="16" t="n">
        <v>0.18540283501129</v>
      </c>
      <c r="G110" s="16"/>
      <c r="H110" s="16" t="n">
        <v>0.291991888468191</v>
      </c>
      <c r="I110" s="16" t="n">
        <v>0.186102839938335</v>
      </c>
      <c r="J110" s="16"/>
      <c r="K110" s="16" t="n">
        <v>0.13774103066915</v>
      </c>
      <c r="L110" s="16"/>
      <c r="M110" s="16" t="n">
        <v>0.191800893358007</v>
      </c>
      <c r="N110" s="16" t="n">
        <v>0.154364110769573</v>
      </c>
      <c r="O110" s="16" t="n">
        <v>0.185030115057392</v>
      </c>
      <c r="P110" s="16" t="n">
        <v>0.192304378639866</v>
      </c>
      <c r="Q110" s="16"/>
      <c r="R110" s="16" t="n">
        <v>0.0259340846213594</v>
      </c>
      <c r="S110" s="16" t="n">
        <v>0.212989936067695</v>
      </c>
      <c r="T110" s="16" t="n">
        <v>0.22994832172279</v>
      </c>
      <c r="U110" s="16" t="n">
        <v>0.13724359918719</v>
      </c>
      <c r="V110" s="16" t="n">
        <v>0.194234721022075</v>
      </c>
      <c r="W110" s="16"/>
      <c r="X110" s="16" t="n">
        <v>0.161424863067789</v>
      </c>
      <c r="Y110" s="16" t="n">
        <v>0.369444212412494</v>
      </c>
      <c r="Z110" s="16" t="n">
        <v>0.241509982267676</v>
      </c>
      <c r="AA110" s="16" t="n">
        <v>0.018275632938186</v>
      </c>
      <c r="AB110" s="16" t="n">
        <v>0.0894702221863151</v>
      </c>
      <c r="AC110" s="16" t="n">
        <v>0.0697744204019761</v>
      </c>
      <c r="AD110" s="16" t="n">
        <v>0.152943808126116</v>
      </c>
      <c r="AE110" s="16"/>
      <c r="AF110" s="16" t="n">
        <v>0.0469075789186453</v>
      </c>
      <c r="AG110" s="16" t="n">
        <v>0.822329550214607</v>
      </c>
      <c r="AH110" s="16" t="n">
        <v>0.16968346982066</v>
      </c>
      <c r="AI110" s="16" t="n">
        <v>0.200174986558437</v>
      </c>
      <c r="AJ110" s="16" t="n">
        <v>0.208503235469321</v>
      </c>
      <c r="AK110" s="16" t="n">
        <v>0.247298441710241</v>
      </c>
      <c r="AL110" s="16" t="n">
        <v>0.0286823352333431</v>
      </c>
      <c r="AM110" s="16" t="n">
        <v>0.184800039901683</v>
      </c>
      <c r="AN110" s="16" t="n">
        <v>0.111032221834304</v>
      </c>
      <c r="AO110" s="16" t="n">
        <v>0.260264282983672</v>
      </c>
      <c r="AP110" s="16" t="n">
        <v>0.121061912894976</v>
      </c>
      <c r="AQ110" s="16"/>
      <c r="AR110" s="16" t="n">
        <v>0.336772245563181</v>
      </c>
      <c r="AS110" s="16" t="n">
        <v>0.241990297679588</v>
      </c>
      <c r="AT110" s="16" t="n">
        <v>0.0788964913234482</v>
      </c>
      <c r="AU110" s="16" t="n">
        <v>0.416400745950328</v>
      </c>
      <c r="AV110" s="16" t="n">
        <v>0.216538078796552</v>
      </c>
      <c r="AW110" s="16" t="n">
        <v>0.0977720275331966</v>
      </c>
      <c r="AX110" s="16" t="n">
        <v>0.155446559564172</v>
      </c>
      <c r="AY110" s="16" t="n">
        <v>0.134972325277126</v>
      </c>
      <c r="AZ110" s="16" t="n">
        <v>0.107390082289434</v>
      </c>
      <c r="BA110" s="16" t="n">
        <v>0.246369462566636</v>
      </c>
      <c r="BB110" s="16" t="n">
        <v>0.286516032001437</v>
      </c>
      <c r="BC110" s="16" t="n">
        <v>0.249394439855591</v>
      </c>
    </row>
    <row r="111">
      <c r="B111" t="s">
        <v>128</v>
      </c>
      <c r="C111" s="16" t="n">
        <v>0.0844428761147139</v>
      </c>
      <c r="D111" s="16" t="n">
        <v>0.268745141991722</v>
      </c>
      <c r="E111" s="16" t="n">
        <v>0.0820948250153847</v>
      </c>
      <c r="F111" s="16" t="n">
        <v>0.0619432554837077</v>
      </c>
      <c r="G111" s="16"/>
      <c r="H111" s="16" t="n">
        <v>0.0552674294342578</v>
      </c>
      <c r="I111" s="16" t="n">
        <v>0.0442954084827803</v>
      </c>
      <c r="J111" s="16"/>
      <c r="K111" s="16" t="n">
        <v>0.12297170919781</v>
      </c>
      <c r="L111" s="16"/>
      <c r="M111" s="16" t="n">
        <v>0.0886229902800548</v>
      </c>
      <c r="N111" s="16" t="n">
        <v>0.0471575161388017</v>
      </c>
      <c r="O111" s="16" t="n">
        <v>0.0639422678696464</v>
      </c>
      <c r="P111" s="16" t="n">
        <v>0.0346041824281977</v>
      </c>
      <c r="Q111" s="16"/>
      <c r="R111" s="16" t="n">
        <v>0</v>
      </c>
      <c r="S111" s="16" t="n">
        <v>0.109053286866093</v>
      </c>
      <c r="T111" s="16" t="n">
        <v>0.0796681044666639</v>
      </c>
      <c r="U111" s="16" t="n">
        <v>0.177168524181993</v>
      </c>
      <c r="V111" s="16" t="n">
        <v>0.0572476082668595</v>
      </c>
      <c r="W111" s="16"/>
      <c r="X111" s="16" t="n">
        <v>0.0915203130932701</v>
      </c>
      <c r="Y111" s="16" t="n">
        <v>0.0279665263012365</v>
      </c>
      <c r="Z111" s="16" t="n">
        <v>0.00470313247034034</v>
      </c>
      <c r="AA111" s="16" t="n">
        <v>0.135942192729458</v>
      </c>
      <c r="AB111" s="16" t="n">
        <v>0.215280105789428</v>
      </c>
      <c r="AC111" s="16" t="n">
        <v>0.00248734378623987</v>
      </c>
      <c r="AD111" s="16" t="n">
        <v>0.0283169443312766</v>
      </c>
      <c r="AE111" s="16"/>
      <c r="AF111" s="16" t="n">
        <v>0.144600871087081</v>
      </c>
      <c r="AG111" s="16" t="n">
        <v>0.0244286294421421</v>
      </c>
      <c r="AH111" s="16" t="n">
        <v>0.0821321478225822</v>
      </c>
      <c r="AI111" s="16" t="n">
        <v>0.108407247478237</v>
      </c>
      <c r="AJ111" s="16" t="n">
        <v>0.0796394776531996</v>
      </c>
      <c r="AK111" s="16" t="n">
        <v>0.0377381250391003</v>
      </c>
      <c r="AL111" s="16" t="n">
        <v>0.223927659584088</v>
      </c>
      <c r="AM111" s="16" t="n">
        <v>0.0295768908369683</v>
      </c>
      <c r="AN111" s="16" t="n">
        <v>0.147098160821522</v>
      </c>
      <c r="AO111" s="16" t="n">
        <v>0.200893530766794</v>
      </c>
      <c r="AP111" s="16" t="n">
        <v>0</v>
      </c>
      <c r="AQ111" s="16"/>
      <c r="AR111" s="16" t="n">
        <v>0.0106227158036174</v>
      </c>
      <c r="AS111" s="16" t="n">
        <v>0.145503864827118</v>
      </c>
      <c r="AT111" s="16" t="n">
        <v>0.0534372440117548</v>
      </c>
      <c r="AU111" s="16" t="n">
        <v>0.00303783591331277</v>
      </c>
      <c r="AV111" s="16" t="n">
        <v>0</v>
      </c>
      <c r="AW111" s="16" t="n">
        <v>0.0911633947034692</v>
      </c>
      <c r="AX111" s="16" t="n">
        <v>0.304921954659455</v>
      </c>
      <c r="AY111" s="16" t="n">
        <v>0.137615434245381</v>
      </c>
      <c r="AZ111" s="16" t="n">
        <v>0.0878039398031126</v>
      </c>
      <c r="BA111" s="16" t="n">
        <v>0.0052311549643935</v>
      </c>
      <c r="BB111" s="16" t="n">
        <v>0.102970260578981</v>
      </c>
      <c r="BC111" s="16" t="n">
        <v>0.219978967520963</v>
      </c>
    </row>
    <row r="112">
      <c r="B112" t="s">
        <v>129</v>
      </c>
      <c r="C112" s="16" t="n">
        <v>0.182283639879688</v>
      </c>
      <c r="D112" s="16" t="n">
        <v>0.0729544317140981</v>
      </c>
      <c r="E112" s="16" t="n">
        <v>0.0728580567135919</v>
      </c>
      <c r="F112" s="16" t="n">
        <v>0.218938673406163</v>
      </c>
      <c r="G112" s="16"/>
      <c r="H112" s="16" t="n">
        <v>0.0402963281732351</v>
      </c>
      <c r="I112" s="16" t="n">
        <v>0.233381546949604</v>
      </c>
      <c r="J112" s="16"/>
      <c r="K112" s="16" t="n">
        <v>0.111807912789667</v>
      </c>
      <c r="L112" s="16"/>
      <c r="M112" s="16" t="n">
        <v>0.196130486908362</v>
      </c>
      <c r="N112" s="16" t="n">
        <v>0.0943646516125403</v>
      </c>
      <c r="O112" s="16" t="n">
        <v>0.00779591805806989</v>
      </c>
      <c r="P112" s="16" t="n">
        <v>0.0161740877469831</v>
      </c>
      <c r="Q112" s="16"/>
      <c r="R112" s="16" t="n">
        <v>0</v>
      </c>
      <c r="S112" s="16" t="n">
        <v>0.261873902518745</v>
      </c>
      <c r="T112" s="16" t="n">
        <v>0.156403298166059</v>
      </c>
      <c r="U112" s="16" t="n">
        <v>0.0299449805037616</v>
      </c>
      <c r="V112" s="16" t="n">
        <v>0.231632618976266</v>
      </c>
      <c r="W112" s="16"/>
      <c r="X112" s="16" t="n">
        <v>0.222267148821168</v>
      </c>
      <c r="Y112" s="16" t="n">
        <v>0.220780611893945</v>
      </c>
      <c r="Z112" s="16" t="n">
        <v>0.0706717187587247</v>
      </c>
      <c r="AA112" s="16" t="n">
        <v>0.0134436027407361</v>
      </c>
      <c r="AB112" s="16" t="n">
        <v>0.0737695955444538</v>
      </c>
      <c r="AC112" s="16" t="n">
        <v>0</v>
      </c>
      <c r="AD112" s="16" t="n">
        <v>0.0022636833336137</v>
      </c>
      <c r="AE112" s="16"/>
      <c r="AF112" s="16" t="n">
        <v>0</v>
      </c>
      <c r="AG112" s="16" t="n">
        <v>0.00185320205216629</v>
      </c>
      <c r="AH112" s="16" t="n">
        <v>0.120369905526048</v>
      </c>
      <c r="AI112" s="16" t="n">
        <v>0.112204134106474</v>
      </c>
      <c r="AJ112" s="16" t="n">
        <v>0.085821245102812</v>
      </c>
      <c r="AK112" s="16" t="n">
        <v>0.376378959707532</v>
      </c>
      <c r="AL112" s="16" t="n">
        <v>0.017312038800888</v>
      </c>
      <c r="AM112" s="16" t="n">
        <v>0.207266333167832</v>
      </c>
      <c r="AN112" s="16" t="n">
        <v>0.234685663570798</v>
      </c>
      <c r="AO112" s="16" t="n">
        <v>0.0278001247783123</v>
      </c>
      <c r="AP112" s="16" t="n">
        <v>0.0723541703342382</v>
      </c>
      <c r="AQ112" s="16"/>
      <c r="AR112" s="16" t="n">
        <v>0.191593771043126</v>
      </c>
      <c r="AS112" s="16" t="n">
        <v>0.331668013304996</v>
      </c>
      <c r="AT112" s="16" t="n">
        <v>0.227213733527164</v>
      </c>
      <c r="AU112" s="16" t="n">
        <v>0.133295270712366</v>
      </c>
      <c r="AV112" s="16" t="n">
        <v>0</v>
      </c>
      <c r="AW112" s="16" t="n">
        <v>0.18109174652745</v>
      </c>
      <c r="AX112" s="16" t="n">
        <v>0.151982829051953</v>
      </c>
      <c r="AY112" s="16" t="n">
        <v>0.419894045102675</v>
      </c>
      <c r="AZ112" s="16" t="n">
        <v>0.0103661919287926</v>
      </c>
      <c r="BA112" s="16" t="n">
        <v>0.114767261467518</v>
      </c>
      <c r="BB112" s="16" t="n">
        <v>0.0883250636500932</v>
      </c>
      <c r="BC112" s="16" t="n">
        <v>0.000692068736467261</v>
      </c>
    </row>
    <row r="113">
      <c r="B113" t="s">
        <v>94</v>
      </c>
      <c r="C113" s="16" t="n">
        <v>0.0143576449069579</v>
      </c>
      <c r="D113" s="16" t="n">
        <v>0.000198335091024644</v>
      </c>
      <c r="E113" s="16" t="n">
        <v>0.00131734488300802</v>
      </c>
      <c r="F113" s="16" t="n">
        <v>0.0188668831989545</v>
      </c>
      <c r="G113" s="16"/>
      <c r="H113" s="16" t="n">
        <v>0.00581881564677296</v>
      </c>
      <c r="I113" s="16" t="n">
        <v>0.00408174976960569</v>
      </c>
      <c r="J113" s="16"/>
      <c r="K113" s="16" t="n">
        <v>0</v>
      </c>
      <c r="L113" s="16"/>
      <c r="M113" s="16" t="n">
        <v>0.015886254997754</v>
      </c>
      <c r="N113" s="16" t="n">
        <v>0</v>
      </c>
      <c r="O113" s="16" t="n">
        <v>0.007781415125306</v>
      </c>
      <c r="P113" s="16" t="n">
        <v>0.0048670142111145</v>
      </c>
      <c r="Q113" s="16"/>
      <c r="R113" s="16" t="n">
        <v>0</v>
      </c>
      <c r="S113" s="16" t="n">
        <v>0</v>
      </c>
      <c r="T113" s="16" t="n">
        <v>0.000101617858612936</v>
      </c>
      <c r="U113" s="16" t="n">
        <v>0</v>
      </c>
      <c r="V113" s="16" t="n">
        <v>0.0277701457553707</v>
      </c>
      <c r="W113" s="16"/>
      <c r="X113" s="16" t="n">
        <v>0.0233454754165175</v>
      </c>
      <c r="Y113" s="16" t="n">
        <v>0.0145253069400929</v>
      </c>
      <c r="Z113" s="16" t="n">
        <v>0.000255029102950461</v>
      </c>
      <c r="AA113" s="16" t="n">
        <v>0</v>
      </c>
      <c r="AB113" s="16" t="n">
        <v>0.00348818130928376</v>
      </c>
      <c r="AC113" s="16" t="n">
        <v>0</v>
      </c>
      <c r="AD113" s="16" t="n">
        <v>0</v>
      </c>
      <c r="AE113" s="16"/>
      <c r="AF113" s="16" t="n">
        <v>0</v>
      </c>
      <c r="AG113" s="16" t="n">
        <v>0</v>
      </c>
      <c r="AH113" s="16" t="n">
        <v>0</v>
      </c>
      <c r="AI113" s="16" t="n">
        <v>0</v>
      </c>
      <c r="AJ113" s="16" t="n">
        <v>0.0712281964322878</v>
      </c>
      <c r="AK113" s="16" t="n">
        <v>0.0101838857213203</v>
      </c>
      <c r="AL113" s="16" t="n">
        <v>0</v>
      </c>
      <c r="AM113" s="16" t="n">
        <v>0</v>
      </c>
      <c r="AN113" s="16" t="n">
        <v>0</v>
      </c>
      <c r="AO113" s="16" t="n">
        <v>0</v>
      </c>
      <c r="AP113" s="16" t="n">
        <v>0</v>
      </c>
      <c r="AQ113" s="16"/>
      <c r="AR113" s="16" t="n">
        <v>0.00145549159479129</v>
      </c>
      <c r="AS113" s="16" t="n">
        <v>0</v>
      </c>
      <c r="AT113" s="16" t="n">
        <v>0.0520863154662984</v>
      </c>
      <c r="AU113" s="16" t="n">
        <v>0.133295270712366</v>
      </c>
      <c r="AV113" s="16" t="n">
        <v>0</v>
      </c>
      <c r="AW113" s="16" t="n">
        <v>0</v>
      </c>
      <c r="AX113" s="16" t="n">
        <v>0</v>
      </c>
      <c r="AY113" s="16" t="n">
        <v>0</v>
      </c>
      <c r="AZ113" s="16" t="n">
        <v>0</v>
      </c>
      <c r="BA113" s="16" t="n">
        <v>0.000361065580617675</v>
      </c>
      <c r="BB113" s="16" t="n">
        <v>0</v>
      </c>
      <c r="BC113" s="16" t="n">
        <v>0</v>
      </c>
    </row>
    <row r="114">
      <c r="B114" t="s">
        <v>130</v>
      </c>
      <c r="C114" s="16" t="n">
        <v>0.530287583268729</v>
      </c>
      <c r="D114" s="16" t="n">
        <v>0.307109689024916</v>
      </c>
      <c r="E114" s="16" t="n">
        <v>0.736075717009946</v>
      </c>
      <c r="F114" s="16" t="n">
        <v>0.514848352899885</v>
      </c>
      <c r="G114" s="16"/>
      <c r="H114" s="16" t="n">
        <v>0.606625538277543</v>
      </c>
      <c r="I114" s="16" t="n">
        <v>0.532138454859675</v>
      </c>
      <c r="J114" s="16"/>
      <c r="K114" s="16" t="n">
        <v>0.627479347343373</v>
      </c>
      <c r="L114" s="16"/>
      <c r="M114" s="16" t="n">
        <v>0.507559374455822</v>
      </c>
      <c r="N114" s="16" t="n">
        <v>0.704113721479085</v>
      </c>
      <c r="O114" s="16" t="n">
        <v>0.735450283889586</v>
      </c>
      <c r="P114" s="16" t="n">
        <v>0.752050336973839</v>
      </c>
      <c r="Q114" s="16"/>
      <c r="R114" s="16" t="n">
        <v>0.974065915378641</v>
      </c>
      <c r="S114" s="16" t="n">
        <v>0.416082874547467</v>
      </c>
      <c r="T114" s="16" t="n">
        <v>0.533878657785874</v>
      </c>
      <c r="U114" s="16" t="n">
        <v>0.655642896127055</v>
      </c>
      <c r="V114" s="16" t="n">
        <v>0.489114905979428</v>
      </c>
      <c r="W114" s="16"/>
      <c r="X114" s="16" t="n">
        <v>0.501442199601256</v>
      </c>
      <c r="Y114" s="16" t="n">
        <v>0.367283342452232</v>
      </c>
      <c r="Z114" s="16" t="n">
        <v>0.682860137400308</v>
      </c>
      <c r="AA114" s="16" t="n">
        <v>0.83233857159162</v>
      </c>
      <c r="AB114" s="16" t="n">
        <v>0.617991895170519</v>
      </c>
      <c r="AC114" s="16" t="n">
        <v>0.927738235811784</v>
      </c>
      <c r="AD114" s="16" t="n">
        <v>0.816475564208994</v>
      </c>
      <c r="AE114" s="16"/>
      <c r="AF114" s="16" t="n">
        <v>0.808491549994274</v>
      </c>
      <c r="AG114" s="16" t="n">
        <v>0.151388618291084</v>
      </c>
      <c r="AH114" s="16" t="n">
        <v>0.62781447683071</v>
      </c>
      <c r="AI114" s="16" t="n">
        <v>0.579213631856852</v>
      </c>
      <c r="AJ114" s="16" t="n">
        <v>0.554807845342379</v>
      </c>
      <c r="AK114" s="16" t="n">
        <v>0.328400587821807</v>
      </c>
      <c r="AL114" s="16" t="n">
        <v>0.730077966381681</v>
      </c>
      <c r="AM114" s="16" t="n">
        <v>0.578356736093517</v>
      </c>
      <c r="AN114" s="16" t="n">
        <v>0.507183953773375</v>
      </c>
      <c r="AO114" s="16" t="n">
        <v>0.511042061471222</v>
      </c>
      <c r="AP114" s="16" t="n">
        <v>0.806583916770785</v>
      </c>
      <c r="AQ114" s="16"/>
      <c r="AR114" s="16" t="n">
        <v>0.459555775995284</v>
      </c>
      <c r="AS114" s="16" t="n">
        <v>0.280837824188298</v>
      </c>
      <c r="AT114" s="16" t="n">
        <v>0.588366215671335</v>
      </c>
      <c r="AU114" s="16" t="n">
        <v>0.313970876711627</v>
      </c>
      <c r="AV114" s="16" t="n">
        <v>0.783461921203448</v>
      </c>
      <c r="AW114" s="16" t="n">
        <v>0.629972831235885</v>
      </c>
      <c r="AX114" s="16" t="n">
        <v>0.38764865672442</v>
      </c>
      <c r="AY114" s="16" t="n">
        <v>0.307518195374818</v>
      </c>
      <c r="AZ114" s="16" t="n">
        <v>0.794439785978661</v>
      </c>
      <c r="BA114" s="16" t="n">
        <v>0.633271055420834</v>
      </c>
      <c r="BB114" s="16" t="n">
        <v>0.522188643769488</v>
      </c>
      <c r="BC114" s="16" t="n">
        <v>0.529934523886979</v>
      </c>
    </row>
    <row r="115">
      <c r="B115" t="s">
        <v>131</v>
      </c>
      <c r="C115" s="16" t="n">
        <v>0.266726515994402</v>
      </c>
      <c r="D115" s="16" t="n">
        <v>0.34169957370582</v>
      </c>
      <c r="E115" s="16" t="n">
        <v>0.154952881728977</v>
      </c>
      <c r="F115" s="16" t="n">
        <v>0.280881928889871</v>
      </c>
      <c r="G115" s="16"/>
      <c r="H115" s="16" t="n">
        <v>0.0955637576074928</v>
      </c>
      <c r="I115" s="16" t="n">
        <v>0.277676955432384</v>
      </c>
      <c r="J115" s="16"/>
      <c r="K115" s="16" t="n">
        <v>0.234779621987477</v>
      </c>
      <c r="L115" s="16"/>
      <c r="M115" s="16" t="n">
        <v>0.284753477188416</v>
      </c>
      <c r="N115" s="16" t="n">
        <v>0.141522167751342</v>
      </c>
      <c r="O115" s="16" t="n">
        <v>0.0717381859277162</v>
      </c>
      <c r="P115" s="16" t="n">
        <v>0.0507782701751807</v>
      </c>
      <c r="Q115" s="16"/>
      <c r="R115" s="16" t="n">
        <v>0</v>
      </c>
      <c r="S115" s="16" t="n">
        <v>0.370927189384838</v>
      </c>
      <c r="T115" s="16" t="n">
        <v>0.236071402632722</v>
      </c>
      <c r="U115" s="16" t="n">
        <v>0.207113504685755</v>
      </c>
      <c r="V115" s="16" t="n">
        <v>0.288880227243126</v>
      </c>
      <c r="W115" s="16"/>
      <c r="X115" s="16" t="n">
        <v>0.313787461914438</v>
      </c>
      <c r="Y115" s="16" t="n">
        <v>0.248747138195182</v>
      </c>
      <c r="Z115" s="16" t="n">
        <v>0.0753748512290651</v>
      </c>
      <c r="AA115" s="16" t="n">
        <v>0.149385795470194</v>
      </c>
      <c r="AB115" s="16" t="n">
        <v>0.289049701333882</v>
      </c>
      <c r="AC115" s="16" t="n">
        <v>0.00248734378623987</v>
      </c>
      <c r="AD115" s="16" t="n">
        <v>0.0305806276648903</v>
      </c>
      <c r="AE115" s="16"/>
      <c r="AF115" s="16" t="n">
        <v>0.144600871087081</v>
      </c>
      <c r="AG115" s="16" t="n">
        <v>0.0262818314943084</v>
      </c>
      <c r="AH115" s="16" t="n">
        <v>0.20250205334863</v>
      </c>
      <c r="AI115" s="16" t="n">
        <v>0.220611381584711</v>
      </c>
      <c r="AJ115" s="16" t="n">
        <v>0.165460722756012</v>
      </c>
      <c r="AK115" s="16" t="n">
        <v>0.414117084746632</v>
      </c>
      <c r="AL115" s="16" t="n">
        <v>0.241239698384976</v>
      </c>
      <c r="AM115" s="16" t="n">
        <v>0.2368432240048</v>
      </c>
      <c r="AN115" s="16" t="n">
        <v>0.381783824392321</v>
      </c>
      <c r="AO115" s="16" t="n">
        <v>0.228693655545106</v>
      </c>
      <c r="AP115" s="16" t="n">
        <v>0.0723541703342382</v>
      </c>
      <c r="AQ115" s="16"/>
      <c r="AR115" s="16" t="n">
        <v>0.202216486846744</v>
      </c>
      <c r="AS115" s="16" t="n">
        <v>0.477171878132114</v>
      </c>
      <c r="AT115" s="16" t="n">
        <v>0.280650977538919</v>
      </c>
      <c r="AU115" s="16" t="n">
        <v>0.136333106625679</v>
      </c>
      <c r="AV115" s="16" t="n">
        <v>0</v>
      </c>
      <c r="AW115" s="16" t="n">
        <v>0.272255141230919</v>
      </c>
      <c r="AX115" s="16" t="n">
        <v>0.456904783711408</v>
      </c>
      <c r="AY115" s="16" t="n">
        <v>0.557509479348056</v>
      </c>
      <c r="AZ115" s="16" t="n">
        <v>0.0981701317319052</v>
      </c>
      <c r="BA115" s="16" t="n">
        <v>0.119998416431912</v>
      </c>
      <c r="BB115" s="16" t="n">
        <v>0.191295324229074</v>
      </c>
      <c r="BC115" s="16" t="n">
        <v>0.22067103625743</v>
      </c>
    </row>
    <row r="116">
      <c r="B116" t="s">
        <v>132</v>
      </c>
      <c r="C116" s="16" t="n">
        <v>0.263561067274326</v>
      </c>
      <c r="D116" s="16" t="n">
        <v>-0.0345898846809035</v>
      </c>
      <c r="E116" s="16" t="n">
        <v>0.581122835280969</v>
      </c>
      <c r="F116" s="16" t="n">
        <v>0.233966424010014</v>
      </c>
      <c r="G116" s="16"/>
      <c r="H116" s="16" t="n">
        <v>0.51106178067005</v>
      </c>
      <c r="I116" s="16" t="n">
        <v>0.25446149942729</v>
      </c>
      <c r="J116" s="16"/>
      <c r="K116" s="16" t="n">
        <v>0.392699725355896</v>
      </c>
      <c r="L116" s="16"/>
      <c r="M116" s="16" t="n">
        <v>0.222805897267406</v>
      </c>
      <c r="N116" s="16" t="n">
        <v>0.562591553727743</v>
      </c>
      <c r="O116" s="16" t="n">
        <v>0.663712097961869</v>
      </c>
      <c r="P116" s="16" t="n">
        <v>0.701272066798658</v>
      </c>
      <c r="Q116" s="16"/>
      <c r="R116" s="16" t="n">
        <v>0.974065915378641</v>
      </c>
      <c r="S116" s="16" t="n">
        <v>0.0451556851626296</v>
      </c>
      <c r="T116" s="16" t="n">
        <v>0.297807255153152</v>
      </c>
      <c r="U116" s="16" t="n">
        <v>0.4485293914413</v>
      </c>
      <c r="V116" s="16" t="n">
        <v>0.200234678736303</v>
      </c>
      <c r="W116" s="16"/>
      <c r="X116" s="16" t="n">
        <v>0.187654737686818</v>
      </c>
      <c r="Y116" s="16" t="n">
        <v>0.11853620425705</v>
      </c>
      <c r="Z116" s="16" t="n">
        <v>0.607485286171243</v>
      </c>
      <c r="AA116" s="16" t="n">
        <v>0.682952776121426</v>
      </c>
      <c r="AB116" s="16" t="n">
        <v>0.328942193836637</v>
      </c>
      <c r="AC116" s="16" t="n">
        <v>0.925250892025544</v>
      </c>
      <c r="AD116" s="16" t="n">
        <v>0.785894936544104</v>
      </c>
      <c r="AE116" s="16"/>
      <c r="AF116" s="16" t="n">
        <v>0.663890678907193</v>
      </c>
      <c r="AG116" s="16" t="n">
        <v>0.125106786796776</v>
      </c>
      <c r="AH116" s="16" t="n">
        <v>0.42531242348208</v>
      </c>
      <c r="AI116" s="16" t="n">
        <v>0.35860225027214</v>
      </c>
      <c r="AJ116" s="16" t="n">
        <v>0.389347122586368</v>
      </c>
      <c r="AK116" s="16" t="n">
        <v>-0.0857164969248256</v>
      </c>
      <c r="AL116" s="16" t="n">
        <v>0.488838267996704</v>
      </c>
      <c r="AM116" s="16" t="n">
        <v>0.341513512088717</v>
      </c>
      <c r="AN116" s="16" t="n">
        <v>0.125400129381055</v>
      </c>
      <c r="AO116" s="16" t="n">
        <v>0.282348405926115</v>
      </c>
      <c r="AP116" s="16" t="n">
        <v>0.734229746436547</v>
      </c>
      <c r="AQ116" s="16"/>
      <c r="AR116" s="16" t="n">
        <v>0.25733928914854</v>
      </c>
      <c r="AS116" s="16" t="n">
        <v>-0.196334053943816</v>
      </c>
      <c r="AT116" s="16" t="n">
        <v>0.307715238132416</v>
      </c>
      <c r="AU116" s="16" t="n">
        <v>0.177637770085949</v>
      </c>
      <c r="AV116" s="16" t="n">
        <v>0.783461921203448</v>
      </c>
      <c r="AW116" s="16" t="n">
        <v>0.357717690004966</v>
      </c>
      <c r="AX116" s="16" t="n">
        <v>-0.0692561269869883</v>
      </c>
      <c r="AY116" s="16" t="n">
        <v>-0.249991283973237</v>
      </c>
      <c r="AZ116" s="16" t="n">
        <v>0.696269654246756</v>
      </c>
      <c r="BA116" s="16" t="n">
        <v>0.513272638988922</v>
      </c>
      <c r="BB116" s="16" t="n">
        <v>0.330893319540414</v>
      </c>
      <c r="BC116" s="16" t="n">
        <v>0.309263487629549</v>
      </c>
    </row>
    <row r="117">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row>
    <row r="118">
      <c r="B118" s="7" t="s">
        <v>138</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row>
    <row r="119">
      <c r="B119" s="26" t="s">
        <v>83</v>
      </c>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row>
    <row r="120">
      <c r="B120" t="s">
        <v>125</v>
      </c>
      <c r="C120" s="16" t="n">
        <v>0.0672713105443481</v>
      </c>
      <c r="D120" s="16" t="n">
        <v>0.184177390001866</v>
      </c>
      <c r="E120" s="16" t="n">
        <v>0.105720543461873</v>
      </c>
      <c r="F120" s="16" t="n">
        <v>0.044599238268415</v>
      </c>
      <c r="G120" s="16"/>
      <c r="H120" s="16" t="n">
        <v>0.184267815016426</v>
      </c>
      <c r="I120" s="16" t="n">
        <v>0.0485390045089286</v>
      </c>
      <c r="J120" s="16"/>
      <c r="K120" s="16" t="n">
        <v>0.0907557466346204</v>
      </c>
      <c r="L120" s="16"/>
      <c r="M120" s="16" t="n">
        <v>0.0486117444963851</v>
      </c>
      <c r="N120" s="16" t="n">
        <v>0.217811249120735</v>
      </c>
      <c r="O120" s="16" t="n">
        <v>0.201535168403763</v>
      </c>
      <c r="P120" s="16" t="n">
        <v>0.324204880790638</v>
      </c>
      <c r="Q120" s="16"/>
      <c r="R120" s="16" t="n">
        <v>0</v>
      </c>
      <c r="S120" s="16" t="n">
        <v>0.109342800965072</v>
      </c>
      <c r="T120" s="16" t="n">
        <v>0.109860813973912</v>
      </c>
      <c r="U120" s="16" t="n">
        <v>0.137791538565334</v>
      </c>
      <c r="V120" s="16" t="n">
        <v>0.0253630000027141</v>
      </c>
      <c r="W120" s="16"/>
      <c r="X120" s="16" t="n">
        <v>0.0520172996575864</v>
      </c>
      <c r="Y120" s="16" t="n">
        <v>0.0359212909184971</v>
      </c>
      <c r="Z120" s="16" t="n">
        <v>0.0396541191589602</v>
      </c>
      <c r="AA120" s="16" t="n">
        <v>0.101277674038338</v>
      </c>
      <c r="AB120" s="16" t="n">
        <v>0.27711108031379</v>
      </c>
      <c r="AC120" s="16" t="n">
        <v>0.276231832777966</v>
      </c>
      <c r="AD120" s="16" t="n">
        <v>0.128524042360897</v>
      </c>
      <c r="AE120" s="16"/>
      <c r="AF120" s="16" t="n">
        <v>0.00680630410680339</v>
      </c>
      <c r="AG120" s="16" t="n">
        <v>0.0272704330407516</v>
      </c>
      <c r="AH120" s="16" t="n">
        <v>0.0593602097420869</v>
      </c>
      <c r="AI120" s="16" t="n">
        <v>0.053979043694461</v>
      </c>
      <c r="AJ120" s="16" t="n">
        <v>0.0897273163089424</v>
      </c>
      <c r="AK120" s="16" t="n">
        <v>0.0473190096995956</v>
      </c>
      <c r="AL120" s="16" t="n">
        <v>0.214482711735985</v>
      </c>
      <c r="AM120" s="16" t="n">
        <v>0.0518668697598834</v>
      </c>
      <c r="AN120" s="16" t="n">
        <v>0.124836558910016</v>
      </c>
      <c r="AO120" s="16" t="n">
        <v>0.0549765767161863</v>
      </c>
      <c r="AP120" s="16" t="n">
        <v>0</v>
      </c>
      <c r="AQ120" s="16"/>
      <c r="AR120" s="16" t="n">
        <v>0.0207945516542981</v>
      </c>
      <c r="AS120" s="16" t="n">
        <v>0.104819929367209</v>
      </c>
      <c r="AT120" s="16" t="n">
        <v>0.0972069207683708</v>
      </c>
      <c r="AU120" s="16" t="n">
        <v>0.00303783591331277</v>
      </c>
      <c r="AV120" s="16" t="n">
        <v>0.199434763688688</v>
      </c>
      <c r="AW120" s="16" t="n">
        <v>0.0196559898750073</v>
      </c>
      <c r="AX120" s="16" t="n">
        <v>0.157837300953043</v>
      </c>
      <c r="AY120" s="16" t="n">
        <v>0.00169320139510504</v>
      </c>
      <c r="AZ120" s="16" t="n">
        <v>0.442640270236496</v>
      </c>
      <c r="BA120" s="16" t="n">
        <v>0.00405983980466745</v>
      </c>
      <c r="BB120" s="16" t="n">
        <v>0.0381250740839581</v>
      </c>
      <c r="BC120" s="16" t="n">
        <v>0.0282929191945454</v>
      </c>
    </row>
    <row r="121">
      <c r="B121" t="s">
        <v>126</v>
      </c>
      <c r="C121" s="16" t="n">
        <v>0.180350273874954</v>
      </c>
      <c r="D121" s="16" t="n">
        <v>0.236745646080493</v>
      </c>
      <c r="E121" s="16" t="n">
        <v>0.39694935654756</v>
      </c>
      <c r="F121" s="16" t="n">
        <v>0.127757755605636</v>
      </c>
      <c r="G121" s="16"/>
      <c r="H121" s="16" t="n">
        <v>0.295904409399692</v>
      </c>
      <c r="I121" s="16" t="n">
        <v>0.140570687554561</v>
      </c>
      <c r="J121" s="16"/>
      <c r="K121" s="16" t="n">
        <v>0.17535412832575</v>
      </c>
      <c r="L121" s="16"/>
      <c r="M121" s="16" t="n">
        <v>0.171179825846458</v>
      </c>
      <c r="N121" s="16" t="n">
        <v>0.22416980995169</v>
      </c>
      <c r="O121" s="16" t="n">
        <v>0.327610230387289</v>
      </c>
      <c r="P121" s="16" t="n">
        <v>0.370910631192606</v>
      </c>
      <c r="Q121" s="16"/>
      <c r="R121" s="16" t="n">
        <v>0.627220774479501</v>
      </c>
      <c r="S121" s="16" t="n">
        <v>0.151028765943313</v>
      </c>
      <c r="T121" s="16" t="n">
        <v>0.251171224775101</v>
      </c>
      <c r="U121" s="16" t="n">
        <v>0.139116272423298</v>
      </c>
      <c r="V121" s="16" t="n">
        <v>0.145914476955459</v>
      </c>
      <c r="W121" s="16"/>
      <c r="X121" s="16" t="n">
        <v>0.198600719168494</v>
      </c>
      <c r="Y121" s="16" t="n">
        <v>0.0900587344280102</v>
      </c>
      <c r="Z121" s="16" t="n">
        <v>0.416948411006979</v>
      </c>
      <c r="AA121" s="16" t="n">
        <v>0.0916518844241964</v>
      </c>
      <c r="AB121" s="16" t="n">
        <v>0.124115920112761</v>
      </c>
      <c r="AC121" s="16" t="n">
        <v>0.275641452755512</v>
      </c>
      <c r="AD121" s="16" t="n">
        <v>0.671282588853846</v>
      </c>
      <c r="AE121" s="16"/>
      <c r="AF121" s="16" t="n">
        <v>0.000952160457350054</v>
      </c>
      <c r="AG121" s="16" t="n">
        <v>0.0413968080172979</v>
      </c>
      <c r="AH121" s="16" t="n">
        <v>0.166659324192533</v>
      </c>
      <c r="AI121" s="16" t="n">
        <v>0.264076902229093</v>
      </c>
      <c r="AJ121" s="16" t="n">
        <v>0.265374041821559</v>
      </c>
      <c r="AK121" s="16" t="n">
        <v>0.151964957935384</v>
      </c>
      <c r="AL121" s="16" t="n">
        <v>0.156178248701096</v>
      </c>
      <c r="AM121" s="16" t="n">
        <v>0.199525881236709</v>
      </c>
      <c r="AN121" s="16" t="n">
        <v>0.212809255500243</v>
      </c>
      <c r="AO121" s="16" t="n">
        <v>0.236834119366935</v>
      </c>
      <c r="AP121" s="16" t="n">
        <v>0.0631342832886222</v>
      </c>
      <c r="AQ121" s="16"/>
      <c r="AR121" s="16" t="n">
        <v>0.218009366748219</v>
      </c>
      <c r="AS121" s="16" t="n">
        <v>0.0514098890841255</v>
      </c>
      <c r="AT121" s="16" t="n">
        <v>0.205432337337337</v>
      </c>
      <c r="AU121" s="16" t="n">
        <v>0.0282469215134171</v>
      </c>
      <c r="AV121" s="16" t="n">
        <v>0.0277333765683581</v>
      </c>
      <c r="AW121" s="16" t="n">
        <v>0.285627575406978</v>
      </c>
      <c r="AX121" s="16" t="n">
        <v>0.304443806381681</v>
      </c>
      <c r="AY121" s="16" t="n">
        <v>0.185829737973884</v>
      </c>
      <c r="AZ121" s="16" t="n">
        <v>0.268718795807235</v>
      </c>
      <c r="BA121" s="16" t="n">
        <v>0.13493990974255</v>
      </c>
      <c r="BB121" s="16" t="n">
        <v>0.0226041515060411</v>
      </c>
      <c r="BC121" s="16" t="n">
        <v>0.127161685523122</v>
      </c>
    </row>
    <row r="122">
      <c r="B122" t="s">
        <v>127</v>
      </c>
      <c r="C122" s="16" t="n">
        <v>0.169965757543083</v>
      </c>
      <c r="D122" s="16" t="n">
        <v>0.370563195464814</v>
      </c>
      <c r="E122" s="16" t="n">
        <v>0.0892881181269481</v>
      </c>
      <c r="F122" s="16" t="n">
        <v>0.161907991455267</v>
      </c>
      <c r="G122" s="16"/>
      <c r="H122" s="16" t="n">
        <v>0.349134999597147</v>
      </c>
      <c r="I122" s="16" t="n">
        <v>0.163422067824161</v>
      </c>
      <c r="J122" s="16"/>
      <c r="K122" s="16" t="n">
        <v>0.210425297694932</v>
      </c>
      <c r="L122" s="16"/>
      <c r="M122" s="16" t="n">
        <v>0.159632477127093</v>
      </c>
      <c r="N122" s="16" t="n">
        <v>0.247839774989164</v>
      </c>
      <c r="O122" s="16" t="n">
        <v>0.283816695176522</v>
      </c>
      <c r="P122" s="16" t="n">
        <v>0.150953949189856</v>
      </c>
      <c r="Q122" s="16"/>
      <c r="R122" s="16" t="n">
        <v>0.216098463651068</v>
      </c>
      <c r="S122" s="16" t="n">
        <v>0.176318164663331</v>
      </c>
      <c r="T122" s="16" t="n">
        <v>0.142751377748228</v>
      </c>
      <c r="U122" s="16" t="n">
        <v>0.294327187473813</v>
      </c>
      <c r="V122" s="16" t="n">
        <v>0.1385611884068</v>
      </c>
      <c r="W122" s="16"/>
      <c r="X122" s="16" t="n">
        <v>0.151850899304439</v>
      </c>
      <c r="Y122" s="16" t="n">
        <v>0.186967153501219</v>
      </c>
      <c r="Z122" s="16" t="n">
        <v>0.192207457307828</v>
      </c>
      <c r="AA122" s="16" t="n">
        <v>0.127814937647157</v>
      </c>
      <c r="AB122" s="16" t="n">
        <v>0.27402452498879</v>
      </c>
      <c r="AC122" s="16" t="n">
        <v>0.258426786509114</v>
      </c>
      <c r="AD122" s="16" t="n">
        <v>0.108036884649278</v>
      </c>
      <c r="AE122" s="16"/>
      <c r="AF122" s="16" t="n">
        <v>0.19543114565073</v>
      </c>
      <c r="AG122" s="16" t="n">
        <v>0.855023873280244</v>
      </c>
      <c r="AH122" s="16" t="n">
        <v>0.217098066021199</v>
      </c>
      <c r="AI122" s="16" t="n">
        <v>0.149064982665901</v>
      </c>
      <c r="AJ122" s="16" t="n">
        <v>0.0890141934594846</v>
      </c>
      <c r="AK122" s="16" t="n">
        <v>0.162414035067267</v>
      </c>
      <c r="AL122" s="16" t="n">
        <v>0.11286789786494</v>
      </c>
      <c r="AM122" s="16" t="n">
        <v>0.250548242835804</v>
      </c>
      <c r="AN122" s="16" t="n">
        <v>0.122683394469648</v>
      </c>
      <c r="AO122" s="16" t="n">
        <v>0.121291395807911</v>
      </c>
      <c r="AP122" s="16" t="n">
        <v>0.267380675925441</v>
      </c>
      <c r="AQ122" s="16"/>
      <c r="AR122" s="16" t="n">
        <v>0.0977909963384651</v>
      </c>
      <c r="AS122" s="16" t="n">
        <v>0.16903898927527</v>
      </c>
      <c r="AT122" s="16" t="n">
        <v>0.190709541355492</v>
      </c>
      <c r="AU122" s="16" t="n">
        <v>0.286143311151275</v>
      </c>
      <c r="AV122" s="16" t="n">
        <v>0</v>
      </c>
      <c r="AW122" s="16" t="n">
        <v>0.106236896399983</v>
      </c>
      <c r="AX122" s="16" t="n">
        <v>0.0406461286158211</v>
      </c>
      <c r="AY122" s="16" t="n">
        <v>0.273434360220059</v>
      </c>
      <c r="AZ122" s="16" t="n">
        <v>0.0962136446520897</v>
      </c>
      <c r="BA122" s="16" t="n">
        <v>0.366367878998548</v>
      </c>
      <c r="BB122" s="16" t="n">
        <v>0.206217526315664</v>
      </c>
      <c r="BC122" s="16" t="n">
        <v>0.36981257231151</v>
      </c>
    </row>
    <row r="123">
      <c r="B123" t="s">
        <v>128</v>
      </c>
      <c r="C123" s="16" t="n">
        <v>0.12649287930828</v>
      </c>
      <c r="D123" s="16" t="n">
        <v>0.0491215486067055</v>
      </c>
      <c r="E123" s="16" t="n">
        <v>0.210438558874258</v>
      </c>
      <c r="F123" s="16" t="n">
        <v>0.118489646588697</v>
      </c>
      <c r="G123" s="16"/>
      <c r="H123" s="16" t="n">
        <v>0.159327677164217</v>
      </c>
      <c r="I123" s="16" t="n">
        <v>0.123403173879429</v>
      </c>
      <c r="J123" s="16"/>
      <c r="K123" s="16" t="n">
        <v>0.0994017714387421</v>
      </c>
      <c r="L123" s="16"/>
      <c r="M123" s="16" t="n">
        <v>0.124386472977223</v>
      </c>
      <c r="N123" s="16" t="n">
        <v>0.170834875988796</v>
      </c>
      <c r="O123" s="16" t="n">
        <v>0.0730001788930617</v>
      </c>
      <c r="P123" s="16" t="n">
        <v>0.0619439682329437</v>
      </c>
      <c r="Q123" s="16"/>
      <c r="R123" s="16" t="n">
        <v>0.0451317099705615</v>
      </c>
      <c r="S123" s="16" t="n">
        <v>0.145668218171955</v>
      </c>
      <c r="T123" s="16" t="n">
        <v>0.0708434583817719</v>
      </c>
      <c r="U123" s="16" t="n">
        <v>0.230775029481548</v>
      </c>
      <c r="V123" s="16" t="n">
        <v>0.114986082938326</v>
      </c>
      <c r="W123" s="16"/>
      <c r="X123" s="16" t="n">
        <v>0.0964908876227949</v>
      </c>
      <c r="Y123" s="16" t="n">
        <v>0.16841362272943</v>
      </c>
      <c r="Z123" s="16" t="n">
        <v>0.132867089860418</v>
      </c>
      <c r="AA123" s="16" t="n">
        <v>0.16628083913518</v>
      </c>
      <c r="AB123" s="16" t="n">
        <v>0.078387734213564</v>
      </c>
      <c r="AC123" s="16" t="n">
        <v>0.184333598075959</v>
      </c>
      <c r="AD123" s="16" t="n">
        <v>0.0165658233148811</v>
      </c>
      <c r="AE123" s="16"/>
      <c r="AF123" s="16" t="n">
        <v>0.0242748925907881</v>
      </c>
      <c r="AG123" s="16" t="n">
        <v>0.0715680395977189</v>
      </c>
      <c r="AH123" s="16" t="n">
        <v>0.268914438507979</v>
      </c>
      <c r="AI123" s="16" t="n">
        <v>0.194841887044689</v>
      </c>
      <c r="AJ123" s="16" t="n">
        <v>0.0601067169710649</v>
      </c>
      <c r="AK123" s="16" t="n">
        <v>0.0966886427549756</v>
      </c>
      <c r="AL123" s="16" t="n">
        <v>0.186690680454623</v>
      </c>
      <c r="AM123" s="16" t="n">
        <v>0.0572424021796867</v>
      </c>
      <c r="AN123" s="16" t="n">
        <v>0.000561743801200639</v>
      </c>
      <c r="AO123" s="16" t="n">
        <v>0.316965922012291</v>
      </c>
      <c r="AP123" s="16" t="n">
        <v>0</v>
      </c>
      <c r="AQ123" s="16"/>
      <c r="AR123" s="16" t="n">
        <v>0.203872900769906</v>
      </c>
      <c r="AS123" s="16" t="n">
        <v>0.0523485223333765</v>
      </c>
      <c r="AT123" s="16" t="n">
        <v>0.137298746403121</v>
      </c>
      <c r="AU123" s="16" t="n">
        <v>0</v>
      </c>
      <c r="AV123" s="16" t="n">
        <v>0.193207964935738</v>
      </c>
      <c r="AW123" s="16" t="n">
        <v>0.0608879518231554</v>
      </c>
      <c r="AX123" s="16" t="n">
        <v>0.0188302731906882</v>
      </c>
      <c r="AY123" s="16" t="n">
        <v>0.000846600697552519</v>
      </c>
      <c r="AZ123" s="16" t="n">
        <v>0</v>
      </c>
      <c r="BA123" s="16" t="n">
        <v>0.133856713000697</v>
      </c>
      <c r="BB123" s="16" t="n">
        <v>0.354475878618348</v>
      </c>
      <c r="BC123" s="16" t="n">
        <v>0.12327085743717</v>
      </c>
    </row>
    <row r="124">
      <c r="B124" t="s">
        <v>129</v>
      </c>
      <c r="C124" s="16" t="n">
        <v>0.383681749877654</v>
      </c>
      <c r="D124" s="16" t="n">
        <v>0.147565029497212</v>
      </c>
      <c r="E124" s="16" t="n">
        <v>0.195433842102476</v>
      </c>
      <c r="F124" s="16" t="n">
        <v>0.452733214054721</v>
      </c>
      <c r="G124" s="16"/>
      <c r="H124" s="16" t="n">
        <v>0.00602333299411094</v>
      </c>
      <c r="I124" s="16" t="n">
        <v>0.45819232518113</v>
      </c>
      <c r="J124" s="16"/>
      <c r="K124" s="16" t="n">
        <v>0.33773351188325</v>
      </c>
      <c r="L124" s="16"/>
      <c r="M124" s="16" t="n">
        <v>0.417222903195469</v>
      </c>
      <c r="N124" s="16" t="n">
        <v>0.126998169690755</v>
      </c>
      <c r="O124" s="16" t="n">
        <v>0.0772407843391387</v>
      </c>
      <c r="P124" s="16" t="n">
        <v>0.0854867933462809</v>
      </c>
      <c r="Q124" s="16"/>
      <c r="R124" s="16" t="n">
        <v>0.111549051898869</v>
      </c>
      <c r="S124" s="16" t="n">
        <v>0.41764205025633</v>
      </c>
      <c r="T124" s="16" t="n">
        <v>0.359156934142532</v>
      </c>
      <c r="U124" s="16" t="n">
        <v>0.108113245703225</v>
      </c>
      <c r="V124" s="16" t="n">
        <v>0.486278220632957</v>
      </c>
      <c r="W124" s="16"/>
      <c r="X124" s="16" t="n">
        <v>0.428209417354251</v>
      </c>
      <c r="Y124" s="16" t="n">
        <v>0.457926294011135</v>
      </c>
      <c r="Z124" s="16" t="n">
        <v>0.0893084254519199</v>
      </c>
      <c r="AA124" s="16" t="n">
        <v>0.512974664755129</v>
      </c>
      <c r="AB124" s="16" t="n">
        <v>0.0895316051873574</v>
      </c>
      <c r="AC124" s="16" t="n">
        <v>0.0028789860952094</v>
      </c>
      <c r="AD124" s="16" t="n">
        <v>0.0647087831949171</v>
      </c>
      <c r="AE124" s="16"/>
      <c r="AF124" s="16" t="n">
        <v>0.167233557414938</v>
      </c>
      <c r="AG124" s="16" t="n">
        <v>0.00474084606398785</v>
      </c>
      <c r="AH124" s="16" t="n">
        <v>0.28560705345306</v>
      </c>
      <c r="AI124" s="16" t="n">
        <v>0.334318763110271</v>
      </c>
      <c r="AJ124" s="16" t="n">
        <v>0.348138124528357</v>
      </c>
      <c r="AK124" s="16" t="n">
        <v>0.513159164542134</v>
      </c>
      <c r="AL124" s="16" t="n">
        <v>0.32651303377608</v>
      </c>
      <c r="AM124" s="16" t="n">
        <v>0.184935170080059</v>
      </c>
      <c r="AN124" s="16" t="n">
        <v>0.529124551151675</v>
      </c>
      <c r="AO124" s="16" t="n">
        <v>0.269931986096677</v>
      </c>
      <c r="AP124" s="16" t="n">
        <v>0.54842312789096</v>
      </c>
      <c r="AQ124" s="16"/>
      <c r="AR124" s="16" t="n">
        <v>0.45662120129953</v>
      </c>
      <c r="AS124" s="16" t="n">
        <v>0.570180684116249</v>
      </c>
      <c r="AT124" s="16" t="n">
        <v>0.316079077201484</v>
      </c>
      <c r="AU124" s="16" t="n">
        <v>0.533181082849463</v>
      </c>
      <c r="AV124" s="16" t="n">
        <v>0.579623894807215</v>
      </c>
      <c r="AW124" s="16" t="n">
        <v>0.357723567184329</v>
      </c>
      <c r="AX124" s="16" t="n">
        <v>0.478242490858767</v>
      </c>
      <c r="AY124" s="16" t="n">
        <v>0.538196099713399</v>
      </c>
      <c r="AZ124" s="16" t="n">
        <v>0.106579836580882</v>
      </c>
      <c r="BA124" s="16" t="n">
        <v>0.35816008097134</v>
      </c>
      <c r="BB124" s="16" t="n">
        <v>0.376293724827207</v>
      </c>
      <c r="BC124" s="16" t="n">
        <v>0.13148299801269</v>
      </c>
    </row>
    <row r="125">
      <c r="B125" t="s">
        <v>94</v>
      </c>
      <c r="C125" s="16" t="n">
        <v>0.0722380288516817</v>
      </c>
      <c r="D125" s="16" t="n">
        <v>0.01182719034891</v>
      </c>
      <c r="E125" s="16" t="n">
        <v>0.00216958088688525</v>
      </c>
      <c r="F125" s="16" t="n">
        <v>0.0945121540272656</v>
      </c>
      <c r="G125" s="16"/>
      <c r="H125" s="16" t="n">
        <v>0.0053417658284068</v>
      </c>
      <c r="I125" s="16" t="n">
        <v>0.0658727410517911</v>
      </c>
      <c r="J125" s="16"/>
      <c r="K125" s="16" t="n">
        <v>0.0863295440227058</v>
      </c>
      <c r="L125" s="16"/>
      <c r="M125" s="16" t="n">
        <v>0.0789665763573721</v>
      </c>
      <c r="N125" s="16" t="n">
        <v>0.01234612025886</v>
      </c>
      <c r="O125" s="16" t="n">
        <v>0.036796942800226</v>
      </c>
      <c r="P125" s="16" t="n">
        <v>0.00649977724767574</v>
      </c>
      <c r="Q125" s="16"/>
      <c r="R125" s="16" t="n">
        <v>0</v>
      </c>
      <c r="S125" s="16" t="n">
        <v>0</v>
      </c>
      <c r="T125" s="16" t="n">
        <v>0.0662161909784556</v>
      </c>
      <c r="U125" s="16" t="n">
        <v>0.0898767263527832</v>
      </c>
      <c r="V125" s="16" t="n">
        <v>0.0888970310637435</v>
      </c>
      <c r="W125" s="16"/>
      <c r="X125" s="16" t="n">
        <v>0.0728307768924338</v>
      </c>
      <c r="Y125" s="16" t="n">
        <v>0.0607129044117088</v>
      </c>
      <c r="Z125" s="16" t="n">
        <v>0.129014497213895</v>
      </c>
      <c r="AA125" s="16" t="n">
        <v>0</v>
      </c>
      <c r="AB125" s="16" t="n">
        <v>0.156829135183737</v>
      </c>
      <c r="AC125" s="16" t="n">
        <v>0.00248734378623987</v>
      </c>
      <c r="AD125" s="16" t="n">
        <v>0.0108818776261806</v>
      </c>
      <c r="AE125" s="16"/>
      <c r="AF125" s="16" t="n">
        <v>0.605301939779391</v>
      </c>
      <c r="AG125" s="16" t="n">
        <v>0</v>
      </c>
      <c r="AH125" s="16" t="n">
        <v>0.00236090808314116</v>
      </c>
      <c r="AI125" s="16" t="n">
        <v>0.00371842125558444</v>
      </c>
      <c r="AJ125" s="16" t="n">
        <v>0.147639606910593</v>
      </c>
      <c r="AK125" s="16" t="n">
        <v>0.0284541900006443</v>
      </c>
      <c r="AL125" s="16" t="n">
        <v>0.00326742746727698</v>
      </c>
      <c r="AM125" s="16" t="n">
        <v>0.255881433907857</v>
      </c>
      <c r="AN125" s="16" t="n">
        <v>0.00998449616721629</v>
      </c>
      <c r="AO125" s="16" t="n">
        <v>0</v>
      </c>
      <c r="AP125" s="16" t="n">
        <v>0.121061912894976</v>
      </c>
      <c r="AQ125" s="16"/>
      <c r="AR125" s="16" t="n">
        <v>0.00291098318958258</v>
      </c>
      <c r="AS125" s="16" t="n">
        <v>0.0522019858237698</v>
      </c>
      <c r="AT125" s="16" t="n">
        <v>0.0532733769341963</v>
      </c>
      <c r="AU125" s="16" t="n">
        <v>0.149390848572532</v>
      </c>
      <c r="AV125" s="16" t="n">
        <v>0</v>
      </c>
      <c r="AW125" s="16" t="n">
        <v>0.169868019310547</v>
      </c>
      <c r="AX125" s="16" t="n">
        <v>0</v>
      </c>
      <c r="AY125" s="16" t="n">
        <v>0</v>
      </c>
      <c r="AZ125" s="16" t="n">
        <v>0.0858474527232971</v>
      </c>
      <c r="BA125" s="16" t="n">
        <v>0.00261557748219675</v>
      </c>
      <c r="BB125" s="16" t="n">
        <v>0.00228364464878194</v>
      </c>
      <c r="BC125" s="16" t="n">
        <v>0.219978967520963</v>
      </c>
    </row>
    <row r="126">
      <c r="B126" t="s">
        <v>130</v>
      </c>
      <c r="C126" s="16" t="n">
        <v>0.247621584419302</v>
      </c>
      <c r="D126" s="16" t="n">
        <v>0.420923036082358</v>
      </c>
      <c r="E126" s="16" t="n">
        <v>0.502669900009432</v>
      </c>
      <c r="F126" s="16" t="n">
        <v>0.172356993874051</v>
      </c>
      <c r="G126" s="16"/>
      <c r="H126" s="16" t="n">
        <v>0.480172224416118</v>
      </c>
      <c r="I126" s="16" t="n">
        <v>0.189109692063489</v>
      </c>
      <c r="J126" s="16"/>
      <c r="K126" s="16" t="n">
        <v>0.26610987496037</v>
      </c>
      <c r="L126" s="16"/>
      <c r="M126" s="16" t="n">
        <v>0.219791570342843</v>
      </c>
      <c r="N126" s="16" t="n">
        <v>0.441981059072425</v>
      </c>
      <c r="O126" s="16" t="n">
        <v>0.529145398791051</v>
      </c>
      <c r="P126" s="16" t="n">
        <v>0.695115511983243</v>
      </c>
      <c r="Q126" s="16"/>
      <c r="R126" s="16" t="n">
        <v>0.627220774479501</v>
      </c>
      <c r="S126" s="16" t="n">
        <v>0.260371566908385</v>
      </c>
      <c r="T126" s="16" t="n">
        <v>0.361032038749013</v>
      </c>
      <c r="U126" s="16" t="n">
        <v>0.276907810988631</v>
      </c>
      <c r="V126" s="16" t="n">
        <v>0.171277476958173</v>
      </c>
      <c r="W126" s="16"/>
      <c r="X126" s="16" t="n">
        <v>0.250618018826081</v>
      </c>
      <c r="Y126" s="16" t="n">
        <v>0.125980025346507</v>
      </c>
      <c r="Z126" s="16" t="n">
        <v>0.456602530165939</v>
      </c>
      <c r="AA126" s="16" t="n">
        <v>0.192929558462535</v>
      </c>
      <c r="AB126" s="16" t="n">
        <v>0.401227000426551</v>
      </c>
      <c r="AC126" s="16" t="n">
        <v>0.551873285533478</v>
      </c>
      <c r="AD126" s="16" t="n">
        <v>0.799806631214743</v>
      </c>
      <c r="AE126" s="16"/>
      <c r="AF126" s="16" t="n">
        <v>0.00775846456415344</v>
      </c>
      <c r="AG126" s="16" t="n">
        <v>0.0686672410580495</v>
      </c>
      <c r="AH126" s="16" t="n">
        <v>0.22601953393462</v>
      </c>
      <c r="AI126" s="16" t="n">
        <v>0.318055945923554</v>
      </c>
      <c r="AJ126" s="16" t="n">
        <v>0.355101358130501</v>
      </c>
      <c r="AK126" s="16" t="n">
        <v>0.19928396763498</v>
      </c>
      <c r="AL126" s="16" t="n">
        <v>0.370660960437081</v>
      </c>
      <c r="AM126" s="16" t="n">
        <v>0.251392750996593</v>
      </c>
      <c r="AN126" s="16" t="n">
        <v>0.33764581441026</v>
      </c>
      <c r="AO126" s="16" t="n">
        <v>0.291810696083121</v>
      </c>
      <c r="AP126" s="16" t="n">
        <v>0.0631342832886222</v>
      </c>
      <c r="AQ126" s="16"/>
      <c r="AR126" s="16" t="n">
        <v>0.238803918402517</v>
      </c>
      <c r="AS126" s="16" t="n">
        <v>0.156229818451334</v>
      </c>
      <c r="AT126" s="16" t="n">
        <v>0.302639258105707</v>
      </c>
      <c r="AU126" s="16" t="n">
        <v>0.0312847574267299</v>
      </c>
      <c r="AV126" s="16" t="n">
        <v>0.227168140257046</v>
      </c>
      <c r="AW126" s="16" t="n">
        <v>0.305283565281986</v>
      </c>
      <c r="AX126" s="16" t="n">
        <v>0.462281107334724</v>
      </c>
      <c r="AY126" s="16" t="n">
        <v>0.187522939368989</v>
      </c>
      <c r="AZ126" s="16" t="n">
        <v>0.711359066043731</v>
      </c>
      <c r="BA126" s="16" t="n">
        <v>0.138999749547218</v>
      </c>
      <c r="BB126" s="16" t="n">
        <v>0.0607292255899992</v>
      </c>
      <c r="BC126" s="16" t="n">
        <v>0.155454604717667</v>
      </c>
    </row>
    <row r="127">
      <c r="B127" t="s">
        <v>131</v>
      </c>
      <c r="C127" s="16" t="n">
        <v>0.510174629185933</v>
      </c>
      <c r="D127" s="16" t="n">
        <v>0.196686578103917</v>
      </c>
      <c r="E127" s="16" t="n">
        <v>0.405872400976734</v>
      </c>
      <c r="F127" s="16" t="n">
        <v>0.571222860643417</v>
      </c>
      <c r="G127" s="16"/>
      <c r="H127" s="16" t="n">
        <v>0.165351010158328</v>
      </c>
      <c r="I127" s="16" t="n">
        <v>0.581595499060559</v>
      </c>
      <c r="J127" s="16"/>
      <c r="K127" s="16" t="n">
        <v>0.437135283321992</v>
      </c>
      <c r="L127" s="16"/>
      <c r="M127" s="16" t="n">
        <v>0.541609376172692</v>
      </c>
      <c r="N127" s="16" t="n">
        <v>0.29783304567955</v>
      </c>
      <c r="O127" s="16" t="n">
        <v>0.1502409632322</v>
      </c>
      <c r="P127" s="16" t="n">
        <v>0.147430761579225</v>
      </c>
      <c r="Q127" s="16"/>
      <c r="R127" s="16" t="n">
        <v>0.156680761869431</v>
      </c>
      <c r="S127" s="16" t="n">
        <v>0.563310268428284</v>
      </c>
      <c r="T127" s="16" t="n">
        <v>0.430000392524304</v>
      </c>
      <c r="U127" s="16" t="n">
        <v>0.338888275184773</v>
      </c>
      <c r="V127" s="16" t="n">
        <v>0.601264303571283</v>
      </c>
      <c r="W127" s="16"/>
      <c r="X127" s="16" t="n">
        <v>0.524700304977046</v>
      </c>
      <c r="Y127" s="16" t="n">
        <v>0.626339916740565</v>
      </c>
      <c r="Z127" s="16" t="n">
        <v>0.222175515312338</v>
      </c>
      <c r="AA127" s="16" t="n">
        <v>0.679255503890309</v>
      </c>
      <c r="AB127" s="16" t="n">
        <v>0.167919339400921</v>
      </c>
      <c r="AC127" s="16" t="n">
        <v>0.187212584171168</v>
      </c>
      <c r="AD127" s="16" t="n">
        <v>0.0812746065097982</v>
      </c>
      <c r="AE127" s="16"/>
      <c r="AF127" s="16" t="n">
        <v>0.191508450005726</v>
      </c>
      <c r="AG127" s="16" t="n">
        <v>0.0763088856617068</v>
      </c>
      <c r="AH127" s="16" t="n">
        <v>0.55452149196104</v>
      </c>
      <c r="AI127" s="16" t="n">
        <v>0.529160650154961</v>
      </c>
      <c r="AJ127" s="16" t="n">
        <v>0.408244841499422</v>
      </c>
      <c r="AK127" s="16" t="n">
        <v>0.609847807297109</v>
      </c>
      <c r="AL127" s="16" t="n">
        <v>0.513203714230702</v>
      </c>
      <c r="AM127" s="16" t="n">
        <v>0.242177572259746</v>
      </c>
      <c r="AN127" s="16" t="n">
        <v>0.529686294952876</v>
      </c>
      <c r="AO127" s="16" t="n">
        <v>0.586897908108968</v>
      </c>
      <c r="AP127" s="16" t="n">
        <v>0.54842312789096</v>
      </c>
      <c r="AQ127" s="16"/>
      <c r="AR127" s="16" t="n">
        <v>0.660494102069436</v>
      </c>
      <c r="AS127" s="16" t="n">
        <v>0.622529206449626</v>
      </c>
      <c r="AT127" s="16" t="n">
        <v>0.453377823604605</v>
      </c>
      <c r="AU127" s="16" t="n">
        <v>0.533181082849463</v>
      </c>
      <c r="AV127" s="16" t="n">
        <v>0.772831859742954</v>
      </c>
      <c r="AW127" s="16" t="n">
        <v>0.418611519007484</v>
      </c>
      <c r="AX127" s="16" t="n">
        <v>0.497072764049455</v>
      </c>
      <c r="AY127" s="16" t="n">
        <v>0.539042700410952</v>
      </c>
      <c r="AZ127" s="16" t="n">
        <v>0.106579836580882</v>
      </c>
      <c r="BA127" s="16" t="n">
        <v>0.492016793972037</v>
      </c>
      <c r="BB127" s="16" t="n">
        <v>0.730769603445554</v>
      </c>
      <c r="BC127" s="16" t="n">
        <v>0.25475385544986</v>
      </c>
    </row>
    <row r="128">
      <c r="B128" t="s">
        <v>132</v>
      </c>
      <c r="C128" s="16" t="n">
        <v>-0.262553044766632</v>
      </c>
      <c r="D128" s="16" t="n">
        <v>0.224236457978441</v>
      </c>
      <c r="E128" s="16" t="n">
        <v>0.0967974990326984</v>
      </c>
      <c r="F128" s="16" t="n">
        <v>-0.398865866769367</v>
      </c>
      <c r="G128" s="16"/>
      <c r="H128" s="16" t="n">
        <v>0.31482121425779</v>
      </c>
      <c r="I128" s="16" t="n">
        <v>-0.39248580699707</v>
      </c>
      <c r="J128" s="16"/>
      <c r="K128" s="16" t="n">
        <v>-0.171025408361622</v>
      </c>
      <c r="L128" s="16"/>
      <c r="M128" s="16" t="n">
        <v>-0.321817805829848</v>
      </c>
      <c r="N128" s="16" t="n">
        <v>0.144148013392875</v>
      </c>
      <c r="O128" s="16" t="n">
        <v>0.378904435558851</v>
      </c>
      <c r="P128" s="16" t="n">
        <v>0.547684750404019</v>
      </c>
      <c r="Q128" s="16"/>
      <c r="R128" s="16" t="n">
        <v>0.47054001261007</v>
      </c>
      <c r="S128" s="16" t="n">
        <v>-0.302938701519899</v>
      </c>
      <c r="T128" s="16" t="n">
        <v>-0.0689683537752913</v>
      </c>
      <c r="U128" s="16" t="n">
        <v>-0.0619804641961418</v>
      </c>
      <c r="V128" s="16" t="n">
        <v>-0.42998682661311</v>
      </c>
      <c r="W128" s="16"/>
      <c r="X128" s="16" t="n">
        <v>-0.274082286150966</v>
      </c>
      <c r="Y128" s="16" t="n">
        <v>-0.500359891394057</v>
      </c>
      <c r="Z128" s="16" t="n">
        <v>0.234427014853601</v>
      </c>
      <c r="AA128" s="16" t="n">
        <v>-0.486325945427774</v>
      </c>
      <c r="AB128" s="16" t="n">
        <v>0.23330766102563</v>
      </c>
      <c r="AC128" s="16" t="n">
        <v>0.36466070136231</v>
      </c>
      <c r="AD128" s="16" t="n">
        <v>0.718532024704945</v>
      </c>
      <c r="AE128" s="16"/>
      <c r="AF128" s="16" t="n">
        <v>-0.183749985441573</v>
      </c>
      <c r="AG128" s="16" t="n">
        <v>-0.00764164460365731</v>
      </c>
      <c r="AH128" s="16" t="n">
        <v>-0.32850195802642</v>
      </c>
      <c r="AI128" s="16" t="n">
        <v>-0.211104704231407</v>
      </c>
      <c r="AJ128" s="16" t="n">
        <v>-0.0531434833689203</v>
      </c>
      <c r="AK128" s="16" t="n">
        <v>-0.41056383966213</v>
      </c>
      <c r="AL128" s="16" t="n">
        <v>-0.142542753793621</v>
      </c>
      <c r="AM128" s="16" t="n">
        <v>0.00921517873684677</v>
      </c>
      <c r="AN128" s="16" t="n">
        <v>-0.192040480542616</v>
      </c>
      <c r="AO128" s="16" t="n">
        <v>-0.295087212025847</v>
      </c>
      <c r="AP128" s="16" t="n">
        <v>-0.485288844602338</v>
      </c>
      <c r="AQ128" s="16"/>
      <c r="AR128" s="16" t="n">
        <v>-0.421690183666919</v>
      </c>
      <c r="AS128" s="16" t="n">
        <v>-0.466299387998292</v>
      </c>
      <c r="AT128" s="16" t="n">
        <v>-0.150738565498897</v>
      </c>
      <c r="AU128" s="16" t="n">
        <v>-0.501896325422733</v>
      </c>
      <c r="AV128" s="16" t="n">
        <v>-0.545663719485907</v>
      </c>
      <c r="AW128" s="16" t="n">
        <v>-0.113327953725499</v>
      </c>
      <c r="AX128" s="16" t="n">
        <v>-0.0347916567147309</v>
      </c>
      <c r="AY128" s="16" t="n">
        <v>-0.351519761041962</v>
      </c>
      <c r="AZ128" s="16" t="n">
        <v>0.604779229462849</v>
      </c>
      <c r="BA128" s="16" t="n">
        <v>-0.35301704442482</v>
      </c>
      <c r="BB128" s="16" t="n">
        <v>-0.670040377855555</v>
      </c>
      <c r="BC128" s="16" t="n">
        <v>-0.0992992507321925</v>
      </c>
    </row>
    <row r="129">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row>
    <row r="130">
      <c r="B130" s="7" t="s">
        <v>139</v>
      </c>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row>
    <row r="131">
      <c r="B131" s="26" t="s">
        <v>83</v>
      </c>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row>
    <row r="132">
      <c r="B132" t="s">
        <v>125</v>
      </c>
      <c r="C132" s="16" t="n">
        <v>0.087211254025545</v>
      </c>
      <c r="D132" s="16" t="n">
        <v>0.0327504892511922</v>
      </c>
      <c r="E132" s="16" t="n">
        <v>0.0872414991108827</v>
      </c>
      <c r="F132" s="16" t="n">
        <v>0.0939993966036394</v>
      </c>
      <c r="G132" s="16"/>
      <c r="H132" s="16" t="n">
        <v>0.199616568216611</v>
      </c>
      <c r="I132" s="16" t="n">
        <v>0.09975234167706</v>
      </c>
      <c r="J132" s="16"/>
      <c r="K132" s="16" t="n">
        <v>0.0973690040150447</v>
      </c>
      <c r="L132" s="16"/>
      <c r="M132" s="16" t="n">
        <v>0.0729610997106173</v>
      </c>
      <c r="N132" s="16" t="n">
        <v>0.165319318903506</v>
      </c>
      <c r="O132" s="16" t="n">
        <v>0.290095716381085</v>
      </c>
      <c r="P132" s="16" t="n">
        <v>0.354694308998347</v>
      </c>
      <c r="Q132" s="16"/>
      <c r="R132" s="16" t="n">
        <v>0.004293636084121</v>
      </c>
      <c r="S132" s="16" t="n">
        <v>0.266860697897445</v>
      </c>
      <c r="T132" s="16" t="n">
        <v>0.0341242745537357</v>
      </c>
      <c r="U132" s="16" t="n">
        <v>0.0749357108923674</v>
      </c>
      <c r="V132" s="16" t="n">
        <v>0.0755657814751269</v>
      </c>
      <c r="W132" s="16"/>
      <c r="X132" s="16" t="n">
        <v>0.0371054570778967</v>
      </c>
      <c r="Y132" s="16" t="n">
        <v>0.0589229668689391</v>
      </c>
      <c r="Z132" s="16" t="n">
        <v>0.0443573919259429</v>
      </c>
      <c r="AA132" s="16" t="n">
        <v>0.270212933909081</v>
      </c>
      <c r="AB132" s="16" t="n">
        <v>0.205201316149778</v>
      </c>
      <c r="AC132" s="16" t="n">
        <v>0.464020136673093</v>
      </c>
      <c r="AD132" s="16" t="n">
        <v>0.147730238556197</v>
      </c>
      <c r="AE132" s="16"/>
      <c r="AF132" s="16" t="n">
        <v>0.201622610131904</v>
      </c>
      <c r="AG132" s="16" t="n">
        <v>0.0555875135514417</v>
      </c>
      <c r="AH132" s="16" t="n">
        <v>0.0180848919085891</v>
      </c>
      <c r="AI132" s="16" t="n">
        <v>0.201030206429626</v>
      </c>
      <c r="AJ132" s="16" t="n">
        <v>0.104554251331389</v>
      </c>
      <c r="AK132" s="16" t="n">
        <v>0.0216175096106894</v>
      </c>
      <c r="AL132" s="16" t="n">
        <v>0.047190047657264</v>
      </c>
      <c r="AM132" s="16" t="n">
        <v>0.211751855447444</v>
      </c>
      <c r="AN132" s="16" t="n">
        <v>0.191080225191426</v>
      </c>
      <c r="AO132" s="16" t="n">
        <v>0.113434455017524</v>
      </c>
      <c r="AP132" s="16" t="n">
        <v>0</v>
      </c>
      <c r="AQ132" s="16"/>
      <c r="AR132" s="16" t="n">
        <v>0.0800593149059255</v>
      </c>
      <c r="AS132" s="16" t="n">
        <v>0.0558261492017107</v>
      </c>
      <c r="AT132" s="16" t="n">
        <v>0.100072644936842</v>
      </c>
      <c r="AU132" s="16" t="n">
        <v>0.0191334137734788</v>
      </c>
      <c r="AV132" s="16" t="n">
        <v>0.00561895340448159</v>
      </c>
      <c r="AW132" s="16" t="n">
        <v>0.104969247311813</v>
      </c>
      <c r="AX132" s="16" t="n">
        <v>0.15986658663194</v>
      </c>
      <c r="AY132" s="16" t="n">
        <v>0.0021165017438813</v>
      </c>
      <c r="AZ132" s="16" t="n">
        <v>0.356252653707497</v>
      </c>
      <c r="BA132" s="16" t="n">
        <v>0.115489392628754</v>
      </c>
      <c r="BB132" s="16" t="n">
        <v>0.0329590642950671</v>
      </c>
      <c r="BC132" s="16" t="n">
        <v>0.00458289682241934</v>
      </c>
    </row>
    <row r="133">
      <c r="B133" t="s">
        <v>126</v>
      </c>
      <c r="C133" s="16" t="n">
        <v>0.176544434237037</v>
      </c>
      <c r="D133" s="16" t="n">
        <v>0.28551638123776</v>
      </c>
      <c r="E133" s="16" t="n">
        <v>0.434851240329927</v>
      </c>
      <c r="F133" s="16" t="n">
        <v>0.108620218994332</v>
      </c>
      <c r="G133" s="16"/>
      <c r="H133" s="16" t="n">
        <v>0.417195834669407</v>
      </c>
      <c r="I133" s="16" t="n">
        <v>0.157021688134715</v>
      </c>
      <c r="J133" s="16"/>
      <c r="K133" s="16" t="n">
        <v>0.194538894200294</v>
      </c>
      <c r="L133" s="16"/>
      <c r="M133" s="16" t="n">
        <v>0.155171953837601</v>
      </c>
      <c r="N133" s="16" t="n">
        <v>0.350526944757262</v>
      </c>
      <c r="O133" s="16" t="n">
        <v>0.331990982186025</v>
      </c>
      <c r="P133" s="16" t="n">
        <v>0.426523861610455</v>
      </c>
      <c r="Q133" s="16"/>
      <c r="R133" s="16" t="n">
        <v>0.327647515549937</v>
      </c>
      <c r="S133" s="16" t="n">
        <v>0.0768263621464383</v>
      </c>
      <c r="T133" s="16" t="n">
        <v>0.366093689330192</v>
      </c>
      <c r="U133" s="16" t="n">
        <v>0.257700688816628</v>
      </c>
      <c r="V133" s="16" t="n">
        <v>0.0994110603869605</v>
      </c>
      <c r="W133" s="16"/>
      <c r="X133" s="16" t="n">
        <v>0.119862404688448</v>
      </c>
      <c r="Y133" s="16" t="n">
        <v>0.175414165475125</v>
      </c>
      <c r="Z133" s="16" t="n">
        <v>0.155356389232318</v>
      </c>
      <c r="AA133" s="16" t="n">
        <v>0.401909006026007</v>
      </c>
      <c r="AB133" s="16" t="n">
        <v>0.181234425626319</v>
      </c>
      <c r="AC133" s="16" t="n">
        <v>0.122173454428722</v>
      </c>
      <c r="AD133" s="16" t="n">
        <v>0.682061860078392</v>
      </c>
      <c r="AE133" s="16"/>
      <c r="AF133" s="16" t="n">
        <v>0.00177326358881552</v>
      </c>
      <c r="AG133" s="16" t="n">
        <v>0.0461376540812857</v>
      </c>
      <c r="AH133" s="16" t="n">
        <v>0.37539990868671</v>
      </c>
      <c r="AI133" s="16" t="n">
        <v>0.0798403575165102</v>
      </c>
      <c r="AJ133" s="16" t="n">
        <v>0.234904550483275</v>
      </c>
      <c r="AK133" s="16" t="n">
        <v>0.121547686495375</v>
      </c>
      <c r="AL133" s="16" t="n">
        <v>0.384290645306714</v>
      </c>
      <c r="AM133" s="16" t="n">
        <v>0.115927340900215</v>
      </c>
      <c r="AN133" s="16" t="n">
        <v>0.0495504514908964</v>
      </c>
      <c r="AO133" s="16" t="n">
        <v>0.18268432561968</v>
      </c>
      <c r="AP133" s="16" t="n">
        <v>0.0631342832886222</v>
      </c>
      <c r="AQ133" s="16"/>
      <c r="AR133" s="16" t="n">
        <v>0.156002112652043</v>
      </c>
      <c r="AS133" s="16" t="n">
        <v>0.159584560619213</v>
      </c>
      <c r="AT133" s="16" t="n">
        <v>0.1671385135063</v>
      </c>
      <c r="AU133" s="16" t="n">
        <v>0.15850435631247</v>
      </c>
      <c r="AV133" s="16" t="n">
        <v>0.414757151788303</v>
      </c>
      <c r="AW133" s="16" t="n">
        <v>0.207757181455787</v>
      </c>
      <c r="AX133" s="16" t="n">
        <v>0.191077820266652</v>
      </c>
      <c r="AY133" s="16" t="n">
        <v>0.0525506140918632</v>
      </c>
      <c r="AZ133" s="16" t="n">
        <v>0.193507616915581</v>
      </c>
      <c r="BA133" s="16" t="n">
        <v>0.140171064706944</v>
      </c>
      <c r="BB133" s="16" t="n">
        <v>0.120108503927186</v>
      </c>
      <c r="BC133" s="16" t="n">
        <v>0.265874572881765</v>
      </c>
    </row>
    <row r="134">
      <c r="B134" t="s">
        <v>127</v>
      </c>
      <c r="C134" s="16" t="n">
        <v>0.240929638006024</v>
      </c>
      <c r="D134" s="16" t="n">
        <v>0.335498634184806</v>
      </c>
      <c r="E134" s="16" t="n">
        <v>0.291685427029909</v>
      </c>
      <c r="F134" s="16" t="n">
        <v>0.218455929536256</v>
      </c>
      <c r="G134" s="16"/>
      <c r="H134" s="16" t="n">
        <v>0.286543866614595</v>
      </c>
      <c r="I134" s="16" t="n">
        <v>0.20758047613918</v>
      </c>
      <c r="J134" s="16"/>
      <c r="K134" s="16" t="n">
        <v>0.240652516348817</v>
      </c>
      <c r="L134" s="16"/>
      <c r="M134" s="16" t="n">
        <v>0.248929478107856</v>
      </c>
      <c r="N134" s="16" t="n">
        <v>0.172225323883002</v>
      </c>
      <c r="O134" s="16" t="n">
        <v>0.196332508702613</v>
      </c>
      <c r="P134" s="16" t="n">
        <v>0.127419716185725</v>
      </c>
      <c r="Q134" s="16"/>
      <c r="R134" s="16" t="n">
        <v>0.26123017362163</v>
      </c>
      <c r="S134" s="16" t="n">
        <v>0.149493457063481</v>
      </c>
      <c r="T134" s="16" t="n">
        <v>0.195898791833966</v>
      </c>
      <c r="U134" s="16" t="n">
        <v>0.324187415774082</v>
      </c>
      <c r="V134" s="16" t="n">
        <v>0.251497528185023</v>
      </c>
      <c r="W134" s="16"/>
      <c r="X134" s="16" t="n">
        <v>0.242934186076758</v>
      </c>
      <c r="Y134" s="16" t="n">
        <v>0.154736563553787</v>
      </c>
      <c r="Z134" s="16" t="n">
        <v>0.470589871419975</v>
      </c>
      <c r="AA134" s="16" t="n">
        <v>0.147764272804501</v>
      </c>
      <c r="AB134" s="16" t="n">
        <v>0.410478372380934</v>
      </c>
      <c r="AC134" s="16" t="n">
        <v>0.391288248594709</v>
      </c>
      <c r="AD134" s="16" t="n">
        <v>0.100215760293696</v>
      </c>
      <c r="AE134" s="16"/>
      <c r="AF134" s="16" t="n">
        <v>0.0475224185442743</v>
      </c>
      <c r="AG134" s="16" t="n">
        <v>0.0142662653035639</v>
      </c>
      <c r="AH134" s="16" t="n">
        <v>0.227922750862165</v>
      </c>
      <c r="AI134" s="16" t="n">
        <v>0.466253302625151</v>
      </c>
      <c r="AJ134" s="16" t="n">
        <v>0.244845452233375</v>
      </c>
      <c r="AK134" s="16" t="n">
        <v>0.235002640220042</v>
      </c>
      <c r="AL134" s="16" t="n">
        <v>0.172668948446622</v>
      </c>
      <c r="AM134" s="16" t="n">
        <v>0.338810300971081</v>
      </c>
      <c r="AN134" s="16" t="n">
        <v>0.366422734745068</v>
      </c>
      <c r="AO134" s="16" t="n">
        <v>0.242832295925158</v>
      </c>
      <c r="AP134" s="16" t="n">
        <v>0.121061912894976</v>
      </c>
      <c r="AQ134" s="16"/>
      <c r="AR134" s="16" t="n">
        <v>0.354503926995721</v>
      </c>
      <c r="AS134" s="16" t="n">
        <v>0.203013440399423</v>
      </c>
      <c r="AT134" s="16" t="n">
        <v>0.222740323691922</v>
      </c>
      <c r="AU134" s="16" t="n">
        <v>0.139790298492056</v>
      </c>
      <c r="AV134" s="16" t="n">
        <v>0</v>
      </c>
      <c r="AW134" s="16" t="n">
        <v>0.229654532328748</v>
      </c>
      <c r="AX134" s="16" t="n">
        <v>0.0371823981036022</v>
      </c>
      <c r="AY134" s="16" t="n">
        <v>0.00348970966580717</v>
      </c>
      <c r="AZ134" s="16" t="n">
        <v>0.171964987349445</v>
      </c>
      <c r="BA134" s="16" t="n">
        <v>0.26843555716263</v>
      </c>
      <c r="BB134" s="16" t="n">
        <v>0.179487782264372</v>
      </c>
      <c r="BC134" s="16" t="n">
        <v>0.59229823044549</v>
      </c>
    </row>
    <row r="135">
      <c r="B135" t="s">
        <v>128</v>
      </c>
      <c r="C135" s="16" t="n">
        <v>0.0980548760849931</v>
      </c>
      <c r="D135" s="16" t="n">
        <v>0.158053985309863</v>
      </c>
      <c r="E135" s="16" t="n">
        <v>0.0913258245454636</v>
      </c>
      <c r="F135" s="16" t="n">
        <v>0.0919847122242188</v>
      </c>
      <c r="G135" s="16"/>
      <c r="H135" s="16" t="n">
        <v>0.0148032426783526</v>
      </c>
      <c r="I135" s="16" t="n">
        <v>0.0844103588572613</v>
      </c>
      <c r="J135" s="16"/>
      <c r="K135" s="16" t="n">
        <v>0.0953578479605348</v>
      </c>
      <c r="L135" s="16"/>
      <c r="M135" s="16" t="n">
        <v>0.0961317050721404</v>
      </c>
      <c r="N135" s="16" t="n">
        <v>0.126388259867572</v>
      </c>
      <c r="O135" s="16" t="n">
        <v>0.0875576754290863</v>
      </c>
      <c r="P135" s="16" t="n">
        <v>0.0257801822211837</v>
      </c>
      <c r="Q135" s="16"/>
      <c r="R135" s="16" t="n">
        <v>0</v>
      </c>
      <c r="S135" s="16" t="n">
        <v>0.111064762183381</v>
      </c>
      <c r="T135" s="16" t="n">
        <v>0.153991446272178</v>
      </c>
      <c r="U135" s="16" t="n">
        <v>0.129851320006487</v>
      </c>
      <c r="V135" s="16" t="n">
        <v>0.065513167174295</v>
      </c>
      <c r="W135" s="16"/>
      <c r="X135" s="16" t="n">
        <v>0.116178506869389</v>
      </c>
      <c r="Y135" s="16" t="n">
        <v>0.121873677561636</v>
      </c>
      <c r="Z135" s="16" t="n">
        <v>0.12341607895069</v>
      </c>
      <c r="AA135" s="16" t="n">
        <v>0.0621915122225849</v>
      </c>
      <c r="AB135" s="16" t="n">
        <v>0.0641932231587807</v>
      </c>
      <c r="AC135" s="16" t="n">
        <v>0.0225181603034751</v>
      </c>
      <c r="AD135" s="16" t="n">
        <v>0.0236207168193688</v>
      </c>
      <c r="AE135" s="16"/>
      <c r="AF135" s="16" t="n">
        <v>0</v>
      </c>
      <c r="AG135" s="16" t="n">
        <v>0.791522286959653</v>
      </c>
      <c r="AH135" s="16" t="n">
        <v>0.128222437460572</v>
      </c>
      <c r="AI135" s="16" t="n">
        <v>0.00774134183970492</v>
      </c>
      <c r="AJ135" s="16" t="n">
        <v>0.121094259698132</v>
      </c>
      <c r="AK135" s="16" t="n">
        <v>0.0854337946813023</v>
      </c>
      <c r="AL135" s="16" t="n">
        <v>0.263262363255831</v>
      </c>
      <c r="AM135" s="16" t="n">
        <v>0.0657406707506139</v>
      </c>
      <c r="AN135" s="16" t="n">
        <v>0.0113822883849956</v>
      </c>
      <c r="AO135" s="16" t="n">
        <v>0.163316812562648</v>
      </c>
      <c r="AP135" s="16" t="n">
        <v>0.00595789709452097</v>
      </c>
      <c r="AQ135" s="16"/>
      <c r="AR135" s="16" t="n">
        <v>0.0807435471705698</v>
      </c>
      <c r="AS135" s="16" t="n">
        <v>0.104550508157146</v>
      </c>
      <c r="AT135" s="16" t="n">
        <v>0.0632879189694384</v>
      </c>
      <c r="AU135" s="16" t="n">
        <v>0.149390848572532</v>
      </c>
      <c r="AV135" s="16" t="n">
        <v>0.193207964935738</v>
      </c>
      <c r="AW135" s="16" t="n">
        <v>0.0608879518231554</v>
      </c>
      <c r="AX135" s="16" t="n">
        <v>0.303965658103906</v>
      </c>
      <c r="AY135" s="16" t="n">
        <v>0.2690980498567</v>
      </c>
      <c r="AZ135" s="16" t="n">
        <v>0.0858474527232971</v>
      </c>
      <c r="BA135" s="16" t="n">
        <v>0.117382838949715</v>
      </c>
      <c r="BB135" s="16" t="n">
        <v>0.190741313913671</v>
      </c>
      <c r="BC135" s="16" t="n">
        <v>0.0136274080449222</v>
      </c>
    </row>
    <row r="136">
      <c r="B136" t="s">
        <v>129</v>
      </c>
      <c r="C136" s="16" t="n">
        <v>0.34231386178716</v>
      </c>
      <c r="D136" s="16" t="n">
        <v>0.188180510016379</v>
      </c>
      <c r="E136" s="16" t="n">
        <v>0.09357866410081</v>
      </c>
      <c r="F136" s="16" t="n">
        <v>0.413859227927618</v>
      </c>
      <c r="G136" s="16"/>
      <c r="H136" s="16" t="n">
        <v>0.0764987219926268</v>
      </c>
      <c r="I136" s="16" t="n">
        <v>0.392648533383016</v>
      </c>
      <c r="J136" s="16"/>
      <c r="K136" s="16" t="n">
        <v>0.290781128288555</v>
      </c>
      <c r="L136" s="16"/>
      <c r="M136" s="16" t="n">
        <v>0.36547221913175</v>
      </c>
      <c r="N136" s="16" t="n">
        <v>0.185540152588657</v>
      </c>
      <c r="O136" s="16" t="n">
        <v>0.0795188303314222</v>
      </c>
      <c r="P136" s="16" t="n">
        <v>0.0655819309842891</v>
      </c>
      <c r="Q136" s="16"/>
      <c r="R136" s="16" t="n">
        <v>0</v>
      </c>
      <c r="S136" s="16" t="n">
        <v>0.395754720709254</v>
      </c>
      <c r="T136" s="16" t="n">
        <v>0.198887964388261</v>
      </c>
      <c r="U136" s="16" t="n">
        <v>0.213324864510435</v>
      </c>
      <c r="V136" s="16" t="n">
        <v>0.441094902955235</v>
      </c>
      <c r="W136" s="16"/>
      <c r="X136" s="16" t="n">
        <v>0.394679043774123</v>
      </c>
      <c r="Y136" s="16" t="n">
        <v>0.473670880386308</v>
      </c>
      <c r="Z136" s="16" t="n">
        <v>0.0807437836046512</v>
      </c>
      <c r="AA136" s="16" t="n">
        <v>0.117922275037826</v>
      </c>
      <c r="AB136" s="16" t="n">
        <v>0.135404481374905</v>
      </c>
      <c r="AC136" s="16" t="n">
        <v>0</v>
      </c>
      <c r="AD136" s="16" t="n">
        <v>0.0463714242523458</v>
      </c>
      <c r="AE136" s="16"/>
      <c r="AF136" s="16" t="n">
        <v>0.143779767955615</v>
      </c>
      <c r="AG136" s="16" t="n">
        <v>0.092486280104056</v>
      </c>
      <c r="AH136" s="16" t="n">
        <v>0.248009102998823</v>
      </c>
      <c r="AI136" s="16" t="n">
        <v>0.245134791589008</v>
      </c>
      <c r="AJ136" s="16" t="n">
        <v>0.223373289821541</v>
      </c>
      <c r="AK136" s="16" t="n">
        <v>0.526272256346906</v>
      </c>
      <c r="AL136" s="16" t="n">
        <v>0.132587995333569</v>
      </c>
      <c r="AM136" s="16" t="n">
        <v>0.267769831930647</v>
      </c>
      <c r="AN136" s="16" t="n">
        <v>0.381564300187613</v>
      </c>
      <c r="AO136" s="16" t="n">
        <v>0.29773211087499</v>
      </c>
      <c r="AP136" s="16" t="n">
        <v>0.54842312789096</v>
      </c>
      <c r="AQ136" s="16"/>
      <c r="AR136" s="16" t="n">
        <v>0.32723560668095</v>
      </c>
      <c r="AS136" s="16" t="n">
        <v>0.477025341622507</v>
      </c>
      <c r="AT136" s="16" t="n">
        <v>0.290501652496602</v>
      </c>
      <c r="AU136" s="16" t="n">
        <v>0.399885812137097</v>
      </c>
      <c r="AV136" s="16" t="n">
        <v>0.386415929871477</v>
      </c>
      <c r="AW136" s="16" t="n">
        <v>0.311797077425224</v>
      </c>
      <c r="AX136" s="16" t="n">
        <v>0.3079075368939</v>
      </c>
      <c r="AY136" s="16" t="n">
        <v>0.672745124641749</v>
      </c>
      <c r="AZ136" s="16" t="n">
        <v>0.192427289304179</v>
      </c>
      <c r="BA136" s="16" t="n">
        <v>0.358521146551958</v>
      </c>
      <c r="BB136" s="16" t="n">
        <v>0.474696696108624</v>
      </c>
      <c r="BC136" s="16" t="n">
        <v>0.123616891805404</v>
      </c>
    </row>
    <row r="137">
      <c r="B137" t="s">
        <v>94</v>
      </c>
      <c r="C137" s="16" t="n">
        <v>0.0549459358592409</v>
      </c>
      <c r="D137" s="16" t="n">
        <v>0</v>
      </c>
      <c r="E137" s="16" t="n">
        <v>0.00131734488300802</v>
      </c>
      <c r="F137" s="16" t="n">
        <v>0.0730805147139359</v>
      </c>
      <c r="G137" s="16"/>
      <c r="H137" s="16" t="n">
        <v>0.0053417658284068</v>
      </c>
      <c r="I137" s="16" t="n">
        <v>0.0585866018087679</v>
      </c>
      <c r="J137" s="16"/>
      <c r="K137" s="16" t="n">
        <v>0.0813006091867538</v>
      </c>
      <c r="L137" s="16"/>
      <c r="M137" s="16" t="n">
        <v>0.0613335441400349</v>
      </c>
      <c r="N137" s="16" t="n">
        <v>0</v>
      </c>
      <c r="O137" s="16" t="n">
        <v>0.0145042869697687</v>
      </c>
      <c r="P137" s="16" t="n">
        <v>0</v>
      </c>
      <c r="Q137" s="16"/>
      <c r="R137" s="16" t="n">
        <v>0.406828674744312</v>
      </c>
      <c r="S137" s="16" t="n">
        <v>0</v>
      </c>
      <c r="T137" s="16" t="n">
        <v>0.0510038336216682</v>
      </c>
      <c r="U137" s="16" t="n">
        <v>0</v>
      </c>
      <c r="V137" s="16" t="n">
        <v>0.0669175598233597</v>
      </c>
      <c r="W137" s="16"/>
      <c r="X137" s="16" t="n">
        <v>0.0892404015133857</v>
      </c>
      <c r="Y137" s="16" t="n">
        <v>0.0153817461542045</v>
      </c>
      <c r="Z137" s="16" t="n">
        <v>0.125536484866422</v>
      </c>
      <c r="AA137" s="16" t="n">
        <v>0</v>
      </c>
      <c r="AB137" s="16" t="n">
        <v>0.00348818130928376</v>
      </c>
      <c r="AC137" s="16" t="n">
        <v>0</v>
      </c>
      <c r="AD137" s="16" t="n">
        <v>0</v>
      </c>
      <c r="AE137" s="16"/>
      <c r="AF137" s="16" t="n">
        <v>0.605301939779391</v>
      </c>
      <c r="AG137" s="16" t="n">
        <v>0</v>
      </c>
      <c r="AH137" s="16" t="n">
        <v>0.00236090808314116</v>
      </c>
      <c r="AI137" s="16" t="n">
        <v>0</v>
      </c>
      <c r="AJ137" s="16" t="n">
        <v>0.0712281964322878</v>
      </c>
      <c r="AK137" s="16" t="n">
        <v>0.0101261126456854</v>
      </c>
      <c r="AL137" s="16" t="n">
        <v>0</v>
      </c>
      <c r="AM137" s="16" t="n">
        <v>0</v>
      </c>
      <c r="AN137" s="16" t="n">
        <v>0</v>
      </c>
      <c r="AO137" s="16" t="n">
        <v>0</v>
      </c>
      <c r="AP137" s="16" t="n">
        <v>0.26142277883092</v>
      </c>
      <c r="AQ137" s="16"/>
      <c r="AR137" s="16" t="n">
        <v>0.00145549159479129</v>
      </c>
      <c r="AS137" s="16" t="n">
        <v>0</v>
      </c>
      <c r="AT137" s="16" t="n">
        <v>0.156258946398895</v>
      </c>
      <c r="AU137" s="16" t="n">
        <v>0.133295270712366</v>
      </c>
      <c r="AV137" s="16" t="n">
        <v>0</v>
      </c>
      <c r="AW137" s="16" t="n">
        <v>0.0849340096552736</v>
      </c>
      <c r="AX137" s="16" t="n">
        <v>0</v>
      </c>
      <c r="AY137" s="16" t="n">
        <v>0</v>
      </c>
      <c r="AZ137" s="16" t="n">
        <v>0</v>
      </c>
      <c r="BA137" s="16" t="n">
        <v>0</v>
      </c>
      <c r="BB137" s="16" t="n">
        <v>0.00200663949108013</v>
      </c>
      <c r="BC137" s="16" t="n">
        <v>0</v>
      </c>
    </row>
    <row r="138">
      <c r="B138" t="s">
        <v>130</v>
      </c>
      <c r="C138" s="16" t="n">
        <v>0.263755688262582</v>
      </c>
      <c r="D138" s="16" t="n">
        <v>0.318266870488952</v>
      </c>
      <c r="E138" s="16" t="n">
        <v>0.522092739440809</v>
      </c>
      <c r="F138" s="16" t="n">
        <v>0.202619615597971</v>
      </c>
      <c r="G138" s="16"/>
      <c r="H138" s="16" t="n">
        <v>0.616812402886018</v>
      </c>
      <c r="I138" s="16" t="n">
        <v>0.256774029811775</v>
      </c>
      <c r="J138" s="16"/>
      <c r="K138" s="16" t="n">
        <v>0.291907898215339</v>
      </c>
      <c r="L138" s="16"/>
      <c r="M138" s="16" t="n">
        <v>0.228133053548218</v>
      </c>
      <c r="N138" s="16" t="n">
        <v>0.515846263660768</v>
      </c>
      <c r="O138" s="16" t="n">
        <v>0.62208669856711</v>
      </c>
      <c r="P138" s="16" t="n">
        <v>0.781218170608802</v>
      </c>
      <c r="Q138" s="16"/>
      <c r="R138" s="16" t="n">
        <v>0.331941151634058</v>
      </c>
      <c r="S138" s="16" t="n">
        <v>0.343687060043884</v>
      </c>
      <c r="T138" s="16" t="n">
        <v>0.400217963883928</v>
      </c>
      <c r="U138" s="16" t="n">
        <v>0.332636399708996</v>
      </c>
      <c r="V138" s="16" t="n">
        <v>0.174976841862087</v>
      </c>
      <c r="W138" s="16"/>
      <c r="X138" s="16" t="n">
        <v>0.156967861766344</v>
      </c>
      <c r="Y138" s="16" t="n">
        <v>0.234337132344064</v>
      </c>
      <c r="Z138" s="16" t="n">
        <v>0.199713781158261</v>
      </c>
      <c r="AA138" s="16" t="n">
        <v>0.672121939935088</v>
      </c>
      <c r="AB138" s="16" t="n">
        <v>0.386435741776097</v>
      </c>
      <c r="AC138" s="16" t="n">
        <v>0.586193591101816</v>
      </c>
      <c r="AD138" s="16" t="n">
        <v>0.829792098634589</v>
      </c>
      <c r="AE138" s="16"/>
      <c r="AF138" s="16" t="n">
        <v>0.20339587372072</v>
      </c>
      <c r="AG138" s="16" t="n">
        <v>0.101725167632727</v>
      </c>
      <c r="AH138" s="16" t="n">
        <v>0.393484800595299</v>
      </c>
      <c r="AI138" s="16" t="n">
        <v>0.280870563946136</v>
      </c>
      <c r="AJ138" s="16" t="n">
        <v>0.339458801814664</v>
      </c>
      <c r="AK138" s="16" t="n">
        <v>0.143165196106064</v>
      </c>
      <c r="AL138" s="16" t="n">
        <v>0.431480692963978</v>
      </c>
      <c r="AM138" s="16" t="n">
        <v>0.327679196347659</v>
      </c>
      <c r="AN138" s="16" t="n">
        <v>0.240630676682323</v>
      </c>
      <c r="AO138" s="16" t="n">
        <v>0.296118780637204</v>
      </c>
      <c r="AP138" s="16" t="n">
        <v>0.0631342832886222</v>
      </c>
      <c r="AQ138" s="16"/>
      <c r="AR138" s="16" t="n">
        <v>0.236061427557968</v>
      </c>
      <c r="AS138" s="16" t="n">
        <v>0.215410709820923</v>
      </c>
      <c r="AT138" s="16" t="n">
        <v>0.267211158443142</v>
      </c>
      <c r="AU138" s="16" t="n">
        <v>0.177637770085949</v>
      </c>
      <c r="AV138" s="16" t="n">
        <v>0.420376105192785</v>
      </c>
      <c r="AW138" s="16" t="n">
        <v>0.312726428767599</v>
      </c>
      <c r="AX138" s="16" t="n">
        <v>0.350944406898592</v>
      </c>
      <c r="AY138" s="16" t="n">
        <v>0.0546671158357445</v>
      </c>
      <c r="AZ138" s="16" t="n">
        <v>0.549760270623079</v>
      </c>
      <c r="BA138" s="16" t="n">
        <v>0.255660457335697</v>
      </c>
      <c r="BB138" s="16" t="n">
        <v>0.153067568222253</v>
      </c>
      <c r="BC138" s="16" t="n">
        <v>0.270457469704184</v>
      </c>
    </row>
    <row r="139">
      <c r="B139" t="s">
        <v>131</v>
      </c>
      <c r="C139" s="16" t="n">
        <v>0.440368737872153</v>
      </c>
      <c r="D139" s="16" t="n">
        <v>0.346234495326242</v>
      </c>
      <c r="E139" s="16" t="n">
        <v>0.184904488646274</v>
      </c>
      <c r="F139" s="16" t="n">
        <v>0.505843940151837</v>
      </c>
      <c r="G139" s="16"/>
      <c r="H139" s="16" t="n">
        <v>0.0913019646709794</v>
      </c>
      <c r="I139" s="16" t="n">
        <v>0.477058892240277</v>
      </c>
      <c r="J139" s="16"/>
      <c r="K139" s="16" t="n">
        <v>0.38613897624909</v>
      </c>
      <c r="L139" s="16"/>
      <c r="M139" s="16" t="n">
        <v>0.461603924203891</v>
      </c>
      <c r="N139" s="16" t="n">
        <v>0.311928412456229</v>
      </c>
      <c r="O139" s="16" t="n">
        <v>0.167076505760508</v>
      </c>
      <c r="P139" s="16" t="n">
        <v>0.0913621132054729</v>
      </c>
      <c r="Q139" s="16"/>
      <c r="R139" s="16" t="n">
        <v>0</v>
      </c>
      <c r="S139" s="16" t="n">
        <v>0.506819482892635</v>
      </c>
      <c r="T139" s="16" t="n">
        <v>0.352879410660438</v>
      </c>
      <c r="U139" s="16" t="n">
        <v>0.343176184516922</v>
      </c>
      <c r="V139" s="16" t="n">
        <v>0.50660807012953</v>
      </c>
      <c r="W139" s="16"/>
      <c r="X139" s="16" t="n">
        <v>0.510857550643512</v>
      </c>
      <c r="Y139" s="16" t="n">
        <v>0.595544557947944</v>
      </c>
      <c r="Z139" s="16" t="n">
        <v>0.204159862555341</v>
      </c>
      <c r="AA139" s="16" t="n">
        <v>0.180113787260411</v>
      </c>
      <c r="AB139" s="16" t="n">
        <v>0.199597704533686</v>
      </c>
      <c r="AC139" s="16" t="n">
        <v>0.0225181603034751</v>
      </c>
      <c r="AD139" s="16" t="n">
        <v>0.0699921410717146</v>
      </c>
      <c r="AE139" s="16"/>
      <c r="AF139" s="16" t="n">
        <v>0.143779767955615</v>
      </c>
      <c r="AG139" s="16" t="n">
        <v>0.884008567063709</v>
      </c>
      <c r="AH139" s="16" t="n">
        <v>0.376231540459395</v>
      </c>
      <c r="AI139" s="16" t="n">
        <v>0.252876133428713</v>
      </c>
      <c r="AJ139" s="16" t="n">
        <v>0.344467549519673</v>
      </c>
      <c r="AK139" s="16" t="n">
        <v>0.611706051028209</v>
      </c>
      <c r="AL139" s="16" t="n">
        <v>0.3958503585894</v>
      </c>
      <c r="AM139" s="16" t="n">
        <v>0.333510502681261</v>
      </c>
      <c r="AN139" s="16" t="n">
        <v>0.392946588572609</v>
      </c>
      <c r="AO139" s="16" t="n">
        <v>0.461048923437638</v>
      </c>
      <c r="AP139" s="16" t="n">
        <v>0.554381024985481</v>
      </c>
      <c r="AQ139" s="16"/>
      <c r="AR139" s="16" t="n">
        <v>0.40797915385152</v>
      </c>
      <c r="AS139" s="16" t="n">
        <v>0.581575849779654</v>
      </c>
      <c r="AT139" s="16" t="n">
        <v>0.353789571466041</v>
      </c>
      <c r="AU139" s="16" t="n">
        <v>0.549276660709629</v>
      </c>
      <c r="AV139" s="16" t="n">
        <v>0.579623894807215</v>
      </c>
      <c r="AW139" s="16" t="n">
        <v>0.372685029248379</v>
      </c>
      <c r="AX139" s="16" t="n">
        <v>0.611873194997806</v>
      </c>
      <c r="AY139" s="16" t="n">
        <v>0.941843174498448</v>
      </c>
      <c r="AZ139" s="16" t="n">
        <v>0.278274742027477</v>
      </c>
      <c r="BA139" s="16" t="n">
        <v>0.475903985501673</v>
      </c>
      <c r="BB139" s="16" t="n">
        <v>0.665438010022295</v>
      </c>
      <c r="BC139" s="16" t="n">
        <v>0.137244299850326</v>
      </c>
    </row>
    <row r="140">
      <c r="B140" t="s">
        <v>132</v>
      </c>
      <c r="C140" s="16" t="n">
        <v>-0.176613049609572</v>
      </c>
      <c r="D140" s="16" t="n">
        <v>-0.0279676248372897</v>
      </c>
      <c r="E140" s="16" t="n">
        <v>0.337188250794536</v>
      </c>
      <c r="F140" s="16" t="n">
        <v>-0.303224324553866</v>
      </c>
      <c r="G140" s="16"/>
      <c r="H140" s="16" t="n">
        <v>0.525510438215039</v>
      </c>
      <c r="I140" s="16" t="n">
        <v>-0.220284862428502</v>
      </c>
      <c r="J140" s="16"/>
      <c r="K140" s="16" t="n">
        <v>-0.094231078033751</v>
      </c>
      <c r="L140" s="16"/>
      <c r="M140" s="16" t="n">
        <v>-0.233470870655673</v>
      </c>
      <c r="N140" s="16" t="n">
        <v>0.203917851204539</v>
      </c>
      <c r="O140" s="16" t="n">
        <v>0.455010192806601</v>
      </c>
      <c r="P140" s="16" t="n">
        <v>0.689856057403329</v>
      </c>
      <c r="Q140" s="16"/>
      <c r="R140" s="16" t="n">
        <v>0.331941151634058</v>
      </c>
      <c r="S140" s="16" t="n">
        <v>-0.163132422848751</v>
      </c>
      <c r="T140" s="16" t="n">
        <v>0.0473385532234897</v>
      </c>
      <c r="U140" s="16" t="n">
        <v>-0.0105397848079264</v>
      </c>
      <c r="V140" s="16" t="n">
        <v>-0.331631228267443</v>
      </c>
      <c r="W140" s="16"/>
      <c r="X140" s="16" t="n">
        <v>-0.353889688877167</v>
      </c>
      <c r="Y140" s="16" t="n">
        <v>-0.36120742560388</v>
      </c>
      <c r="Z140" s="16" t="n">
        <v>-0.00444608139708014</v>
      </c>
      <c r="AA140" s="16" t="n">
        <v>0.492008152674676</v>
      </c>
      <c r="AB140" s="16" t="n">
        <v>0.186838037242411</v>
      </c>
      <c r="AC140" s="16" t="n">
        <v>0.563675430798341</v>
      </c>
      <c r="AD140" s="16" t="n">
        <v>0.759799957562874</v>
      </c>
      <c r="AE140" s="16"/>
      <c r="AF140" s="16" t="n">
        <v>0.0596161057651042</v>
      </c>
      <c r="AG140" s="16" t="n">
        <v>-0.782283399430981</v>
      </c>
      <c r="AH140" s="16" t="n">
        <v>0.0172532601359033</v>
      </c>
      <c r="AI140" s="16" t="n">
        <v>0.0279944305174237</v>
      </c>
      <c r="AJ140" s="16" t="n">
        <v>-0.00500874770500859</v>
      </c>
      <c r="AK140" s="16" t="n">
        <v>-0.468540854922144</v>
      </c>
      <c r="AL140" s="16" t="n">
        <v>0.0356303343745777</v>
      </c>
      <c r="AM140" s="16" t="n">
        <v>-0.00583130633360185</v>
      </c>
      <c r="AN140" s="16" t="n">
        <v>-0.152315911890286</v>
      </c>
      <c r="AO140" s="16" t="n">
        <v>-0.164930142800434</v>
      </c>
      <c r="AP140" s="16" t="n">
        <v>-0.491246741696859</v>
      </c>
      <c r="AQ140" s="16"/>
      <c r="AR140" s="16" t="n">
        <v>-0.171917726293551</v>
      </c>
      <c r="AS140" s="16" t="n">
        <v>-0.36616513995873</v>
      </c>
      <c r="AT140" s="16" t="n">
        <v>-0.0865784130228986</v>
      </c>
      <c r="AU140" s="16" t="n">
        <v>-0.37163889062368</v>
      </c>
      <c r="AV140" s="16" t="n">
        <v>-0.15924778961443</v>
      </c>
      <c r="AW140" s="16" t="n">
        <v>-0.0599586004807797</v>
      </c>
      <c r="AX140" s="16" t="n">
        <v>-0.260928788099214</v>
      </c>
      <c r="AY140" s="16" t="n">
        <v>-0.887176058662704</v>
      </c>
      <c r="AZ140" s="16" t="n">
        <v>0.271485528595602</v>
      </c>
      <c r="BA140" s="16" t="n">
        <v>-0.220243528165976</v>
      </c>
      <c r="BB140" s="16" t="n">
        <v>-0.512370441800042</v>
      </c>
      <c r="BC140" s="16" t="n">
        <v>0.133213169853858</v>
      </c>
    </row>
    <row r="141">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row>
    <row r="142">
      <c r="B142" s="7" t="s">
        <v>140</v>
      </c>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row>
    <row r="143">
      <c r="B143" s="26" t="s">
        <v>83</v>
      </c>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row>
    <row r="144">
      <c r="B144" t="s">
        <v>125</v>
      </c>
      <c r="C144" s="16" t="n">
        <v>0.0703147123131883</v>
      </c>
      <c r="D144" s="16" t="n">
        <v>0.0898250674571998</v>
      </c>
      <c r="E144" s="16" t="n">
        <v>0.158471327365999</v>
      </c>
      <c r="F144" s="16" t="n">
        <v>0.0493388841757119</v>
      </c>
      <c r="G144" s="16"/>
      <c r="H144" s="16" t="n">
        <v>0.273130869907143</v>
      </c>
      <c r="I144" s="16" t="n">
        <v>0.0566899705626979</v>
      </c>
      <c r="J144" s="16"/>
      <c r="K144" s="16" t="n">
        <v>0.0800734896522443</v>
      </c>
      <c r="L144" s="16"/>
      <c r="M144" s="16" t="n">
        <v>0.050256534496545</v>
      </c>
      <c r="N144" s="16" t="n">
        <v>0.219707245183487</v>
      </c>
      <c r="O144" s="16" t="n">
        <v>0.252918664039075</v>
      </c>
      <c r="P144" s="16" t="n">
        <v>0.339499587252008</v>
      </c>
      <c r="Q144" s="16"/>
      <c r="R144" s="16" t="n">
        <v>0.0259340846213594</v>
      </c>
      <c r="S144" s="16" t="n">
        <v>0.162947918091016</v>
      </c>
      <c r="T144" s="16" t="n">
        <v>0.106851203853256</v>
      </c>
      <c r="U144" s="16" t="n">
        <v>0.0737829819472689</v>
      </c>
      <c r="V144" s="16" t="n">
        <v>0.0389614412123338</v>
      </c>
      <c r="W144" s="16"/>
      <c r="X144" s="16" t="n">
        <v>0.0655075083183933</v>
      </c>
      <c r="Y144" s="16" t="n">
        <v>0.0592480604103575</v>
      </c>
      <c r="Z144" s="16" t="n">
        <v>0.025155707903891</v>
      </c>
      <c r="AA144" s="16" t="n">
        <v>0.0872189778848559</v>
      </c>
      <c r="AB144" s="16" t="n">
        <v>0.229785566361845</v>
      </c>
      <c r="AC144" s="16" t="n">
        <v>0.461354478848327</v>
      </c>
      <c r="AD144" s="16" t="n">
        <v>0.110285194781469</v>
      </c>
      <c r="AE144" s="16"/>
      <c r="AF144" s="16" t="n">
        <v>0.225078170918092</v>
      </c>
      <c r="AG144" s="16" t="n">
        <v>0.0542962565055833</v>
      </c>
      <c r="AH144" s="16" t="n">
        <v>0.0446361200121963</v>
      </c>
      <c r="AI144" s="16" t="n">
        <v>0.102210603370178</v>
      </c>
      <c r="AJ144" s="16" t="n">
        <v>0.222900544931915</v>
      </c>
      <c r="AK144" s="16" t="n">
        <v>0.0322854982492313</v>
      </c>
      <c r="AL144" s="16" t="n">
        <v>0.00968593100944314</v>
      </c>
      <c r="AM144" s="16" t="n">
        <v>0.0707841174234081</v>
      </c>
      <c r="AN144" s="16" t="n">
        <v>0.0399442073383087</v>
      </c>
      <c r="AO144" s="16" t="n">
        <v>0.0277711584841176</v>
      </c>
      <c r="AP144" s="16" t="n">
        <v>0</v>
      </c>
      <c r="AQ144" s="16"/>
      <c r="AR144" s="16" t="n">
        <v>0.0264155957050923</v>
      </c>
      <c r="AS144" s="16" t="n">
        <v>0.0562657587305308</v>
      </c>
      <c r="AT144" s="16" t="n">
        <v>0.0476585953154265</v>
      </c>
      <c r="AU144" s="16" t="n">
        <v>0</v>
      </c>
      <c r="AV144" s="16" t="n">
        <v>0.0012156906969367</v>
      </c>
      <c r="AW144" s="16" t="n">
        <v>0.110819384578476</v>
      </c>
      <c r="AX144" s="16" t="n">
        <v>0.15389542216305</v>
      </c>
      <c r="AY144" s="16" t="n">
        <v>0.00296310244143382</v>
      </c>
      <c r="AZ144" s="16" t="n">
        <v>0.356522735610348</v>
      </c>
      <c r="BA144" s="16" t="n">
        <v>0.118827101272186</v>
      </c>
      <c r="BB144" s="16" t="n">
        <v>0.0292227904706086</v>
      </c>
      <c r="BC144" s="16" t="n">
        <v>0.0314916785440302</v>
      </c>
    </row>
    <row r="145">
      <c r="B145" t="s">
        <v>126</v>
      </c>
      <c r="C145" s="16" t="n">
        <v>0.138608082878966</v>
      </c>
      <c r="D145" s="16" t="n">
        <v>0.194890861353596</v>
      </c>
      <c r="E145" s="16" t="n">
        <v>0.262349768313189</v>
      </c>
      <c r="F145" s="16" t="n">
        <v>0.105560037349152</v>
      </c>
      <c r="G145" s="16"/>
      <c r="H145" s="16" t="n">
        <v>0.0894568690842139</v>
      </c>
      <c r="I145" s="16" t="n">
        <v>0.114012496115628</v>
      </c>
      <c r="J145" s="16"/>
      <c r="K145" s="16" t="n">
        <v>0.187113326587872</v>
      </c>
      <c r="L145" s="16"/>
      <c r="M145" s="16" t="n">
        <v>0.118175920278608</v>
      </c>
      <c r="N145" s="16" t="n">
        <v>0.289660370046067</v>
      </c>
      <c r="O145" s="16" t="n">
        <v>0.332757703731446</v>
      </c>
      <c r="P145" s="16" t="n">
        <v>0.379435630094642</v>
      </c>
      <c r="Q145" s="16"/>
      <c r="R145" s="16" t="n">
        <v>0.216098463651068</v>
      </c>
      <c r="S145" s="16" t="n">
        <v>0.147179277865496</v>
      </c>
      <c r="T145" s="16" t="n">
        <v>0.201069214654759</v>
      </c>
      <c r="U145" s="16" t="n">
        <v>0.189729907482875</v>
      </c>
      <c r="V145" s="16" t="n">
        <v>0.0957068381100554</v>
      </c>
      <c r="W145" s="16"/>
      <c r="X145" s="16" t="n">
        <v>0.160509807295941</v>
      </c>
      <c r="Y145" s="16" t="n">
        <v>0.0691135879787742</v>
      </c>
      <c r="Z145" s="16" t="n">
        <v>0.0491342217937713</v>
      </c>
      <c r="AA145" s="16" t="n">
        <v>0.292862738536483</v>
      </c>
      <c r="AB145" s="16" t="n">
        <v>0.132741653563699</v>
      </c>
      <c r="AC145" s="16" t="n">
        <v>0.10166766538763</v>
      </c>
      <c r="AD145" s="16" t="n">
        <v>0.198300344895329</v>
      </c>
      <c r="AE145" s="16"/>
      <c r="AF145" s="16" t="n">
        <v>0.000821103131465469</v>
      </c>
      <c r="AG145" s="16" t="n">
        <v>0.0418975089430722</v>
      </c>
      <c r="AH145" s="16" t="n">
        <v>0.383057866638532</v>
      </c>
      <c r="AI145" s="16" t="n">
        <v>0.155071070530529</v>
      </c>
      <c r="AJ145" s="16" t="n">
        <v>0.0906765168176162</v>
      </c>
      <c r="AK145" s="16" t="n">
        <v>0.0555352573183115</v>
      </c>
      <c r="AL145" s="16" t="n">
        <v>0.0956543516204927</v>
      </c>
      <c r="AM145" s="16" t="n">
        <v>0.154504213022044</v>
      </c>
      <c r="AN145" s="16" t="n">
        <v>0.237534456255978</v>
      </c>
      <c r="AO145" s="16" t="n">
        <v>0.14626914014201</v>
      </c>
      <c r="AP145" s="16" t="n">
        <v>0.324557062119542</v>
      </c>
      <c r="AQ145" s="16"/>
      <c r="AR145" s="16" t="n">
        <v>0.0861146335967982</v>
      </c>
      <c r="AS145" s="16" t="n">
        <v>0.115775485501793</v>
      </c>
      <c r="AT145" s="16" t="n">
        <v>0.211721827891327</v>
      </c>
      <c r="AU145" s="16" t="n">
        <v>0.0282469215134171</v>
      </c>
      <c r="AV145" s="16" t="n">
        <v>0.198219072991752</v>
      </c>
      <c r="AW145" s="16" t="n">
        <v>0.118663060287693</v>
      </c>
      <c r="AX145" s="16" t="n">
        <v>0.215401109648456</v>
      </c>
      <c r="AY145" s="16" t="n">
        <v>0.15248919664108</v>
      </c>
      <c r="AZ145" s="16" t="n">
        <v>0.182871343083938</v>
      </c>
      <c r="BA145" s="16" t="n">
        <v>0.123336125075344</v>
      </c>
      <c r="BB145" s="16" t="n">
        <v>0.0320604454347942</v>
      </c>
      <c r="BC145" s="16" t="n">
        <v>0.260169122919262</v>
      </c>
    </row>
    <row r="146">
      <c r="B146" t="s">
        <v>127</v>
      </c>
      <c r="C146" s="16" t="n">
        <v>0.194926151008352</v>
      </c>
      <c r="D146" s="16" t="n">
        <v>0.464105072597559</v>
      </c>
      <c r="E146" s="16" t="n">
        <v>0.312201705217542</v>
      </c>
      <c r="F146" s="16" t="n">
        <v>0.136677267572804</v>
      </c>
      <c r="G146" s="16"/>
      <c r="H146" s="16" t="n">
        <v>0.314581128375056</v>
      </c>
      <c r="I146" s="16" t="n">
        <v>0.151733099980664</v>
      </c>
      <c r="J146" s="16"/>
      <c r="K146" s="16" t="n">
        <v>0.169957767939359</v>
      </c>
      <c r="L146" s="16"/>
      <c r="M146" s="16" t="n">
        <v>0.192441574009098</v>
      </c>
      <c r="N146" s="16" t="n">
        <v>0.216913410564772</v>
      </c>
      <c r="O146" s="16" t="n">
        <v>0.216320285196212</v>
      </c>
      <c r="P146" s="16" t="n">
        <v>0.163715763076367</v>
      </c>
      <c r="Q146" s="16"/>
      <c r="R146" s="16" t="n">
        <v>0.239589725084391</v>
      </c>
      <c r="S146" s="16" t="n">
        <v>0.211267914643054</v>
      </c>
      <c r="T146" s="16" t="n">
        <v>0.185548115945744</v>
      </c>
      <c r="U146" s="16" t="n">
        <v>0.308416712047573</v>
      </c>
      <c r="V146" s="16" t="n">
        <v>0.152670521701045</v>
      </c>
      <c r="W146" s="16"/>
      <c r="X146" s="16" t="n">
        <v>0.174738414199003</v>
      </c>
      <c r="Y146" s="16" t="n">
        <v>0.135829748979618</v>
      </c>
      <c r="Z146" s="16" t="n">
        <v>0.456692673016236</v>
      </c>
      <c r="AA146" s="16" t="n">
        <v>0.40241234249166</v>
      </c>
      <c r="AB146" s="16" t="n">
        <v>0.281090247142478</v>
      </c>
      <c r="AC146" s="16" t="n">
        <v>0.076134060960394</v>
      </c>
      <c r="AD146" s="16" t="n">
        <v>0.0838020611664058</v>
      </c>
      <c r="AE146" s="16"/>
      <c r="AF146" s="16" t="n">
        <v>0.000614839625629032</v>
      </c>
      <c r="AG146" s="16" t="n">
        <v>0.832238194953625</v>
      </c>
      <c r="AH146" s="16" t="n">
        <v>0.0188088021701661</v>
      </c>
      <c r="AI146" s="16" t="n">
        <v>0.380941259483603</v>
      </c>
      <c r="AJ146" s="16" t="n">
        <v>0.102664846362505</v>
      </c>
      <c r="AK146" s="16" t="n">
        <v>0.198584633608701</v>
      </c>
      <c r="AL146" s="16" t="n">
        <v>0.4470522431936</v>
      </c>
      <c r="AM146" s="16" t="n">
        <v>0.254424935015455</v>
      </c>
      <c r="AN146" s="16" t="n">
        <v>0.110830210423717</v>
      </c>
      <c r="AO146" s="16" t="n">
        <v>0.0424763470521933</v>
      </c>
      <c r="AP146" s="16" t="n">
        <v>0.382484691725897</v>
      </c>
      <c r="AQ146" s="16"/>
      <c r="AR146" s="16" t="n">
        <v>0.344082133520474</v>
      </c>
      <c r="AS146" s="16" t="n">
        <v>0.116690466941893</v>
      </c>
      <c r="AT146" s="16" t="n">
        <v>0.245360295894528</v>
      </c>
      <c r="AU146" s="16" t="n">
        <v>0.0165149338132309</v>
      </c>
      <c r="AV146" s="16" t="n">
        <v>0.216538078796552</v>
      </c>
      <c r="AW146" s="16" t="n">
        <v>0.138036154750924</v>
      </c>
      <c r="AX146" s="16" t="n">
        <v>0.0188302731906882</v>
      </c>
      <c r="AY146" s="16" t="n">
        <v>0.170955975578184</v>
      </c>
      <c r="AZ146" s="16" t="n">
        <v>0.182331179278237</v>
      </c>
      <c r="BA146" s="16" t="n">
        <v>0.270690069064209</v>
      </c>
      <c r="BB146" s="16" t="n">
        <v>0.109821194525327</v>
      </c>
      <c r="BC146" s="16" t="n">
        <v>0.236113066178903</v>
      </c>
    </row>
    <row r="147">
      <c r="B147" t="s">
        <v>128</v>
      </c>
      <c r="C147" s="16" t="n">
        <v>0.0521134930250032</v>
      </c>
      <c r="D147" s="16" t="n">
        <v>0.132060754682861</v>
      </c>
      <c r="E147" s="16" t="n">
        <v>0.0321548995259205</v>
      </c>
      <c r="F147" s="16" t="n">
        <v>0.0463371363690182</v>
      </c>
      <c r="G147" s="16"/>
      <c r="H147" s="16" t="n">
        <v>0.0174104009960667</v>
      </c>
      <c r="I147" s="16" t="n">
        <v>0.0443572278621467</v>
      </c>
      <c r="J147" s="16"/>
      <c r="K147" s="16" t="n">
        <v>0.066077601877671</v>
      </c>
      <c r="L147" s="16"/>
      <c r="M147" s="16" t="n">
        <v>0.0464623021968042</v>
      </c>
      <c r="N147" s="16" t="n">
        <v>0.0955378917860391</v>
      </c>
      <c r="O147" s="16" t="n">
        <v>0.108108166076662</v>
      </c>
      <c r="P147" s="16" t="n">
        <v>0.0680747385340067</v>
      </c>
      <c r="Q147" s="16"/>
      <c r="R147" s="16" t="n">
        <v>0</v>
      </c>
      <c r="S147" s="16" t="n">
        <v>0.0490355354252514</v>
      </c>
      <c r="T147" s="16" t="n">
        <v>0.0168328740817198</v>
      </c>
      <c r="U147" s="16" t="n">
        <v>0.0926865190963495</v>
      </c>
      <c r="V147" s="16" t="n">
        <v>0.0558396322436295</v>
      </c>
      <c r="W147" s="16"/>
      <c r="X147" s="16" t="n">
        <v>0.0589842147082242</v>
      </c>
      <c r="Y147" s="16" t="n">
        <v>0.00120731490423003</v>
      </c>
      <c r="Z147" s="16" t="n">
        <v>0.00658873009119412</v>
      </c>
      <c r="AA147" s="16" t="n">
        <v>0.0255125679295123</v>
      </c>
      <c r="AB147" s="16" t="n">
        <v>0.0517804772574649</v>
      </c>
      <c r="AC147" s="16" t="n">
        <v>0.360843794803648</v>
      </c>
      <c r="AD147" s="16" t="n">
        <v>0.535565772196117</v>
      </c>
      <c r="AE147" s="16"/>
      <c r="AF147" s="16" t="n">
        <v>0</v>
      </c>
      <c r="AG147" s="16" t="n">
        <v>0</v>
      </c>
      <c r="AH147" s="16" t="n">
        <v>0.100532057045474</v>
      </c>
      <c r="AI147" s="16" t="n">
        <v>0.0283452620723541</v>
      </c>
      <c r="AJ147" s="16" t="n">
        <v>0.0670908298854134</v>
      </c>
      <c r="AK147" s="16" t="n">
        <v>0.0584435289589925</v>
      </c>
      <c r="AL147" s="16" t="n">
        <v>0.0107091852360765</v>
      </c>
      <c r="AM147" s="16" t="n">
        <v>0.0393279779205995</v>
      </c>
      <c r="AN147" s="16" t="n">
        <v>0.000561743801200639</v>
      </c>
      <c r="AO147" s="16" t="n">
        <v>0.110923258088112</v>
      </c>
      <c r="AP147" s="16" t="n">
        <v>0</v>
      </c>
      <c r="AQ147" s="16"/>
      <c r="AR147" s="16" t="n">
        <v>0.0229018455303971</v>
      </c>
      <c r="AS147" s="16" t="n">
        <v>0.140941068199927</v>
      </c>
      <c r="AT147" s="16" t="n">
        <v>0.0166317667443492</v>
      </c>
      <c r="AU147" s="16" t="n">
        <v>0.139370942538991</v>
      </c>
      <c r="AV147" s="16" t="n">
        <v>0</v>
      </c>
      <c r="AW147" s="16" t="n">
        <v>0.0514662899925596</v>
      </c>
      <c r="AX147" s="16" t="n">
        <v>0.000478148277774245</v>
      </c>
      <c r="AY147" s="16" t="n">
        <v>0.00042330034877626</v>
      </c>
      <c r="AZ147" s="16" t="n">
        <v>0</v>
      </c>
      <c r="BA147" s="16" t="n">
        <v>0.128986623616921</v>
      </c>
      <c r="BB147" s="16" t="n">
        <v>0.0992339867545228</v>
      </c>
      <c r="BC147" s="16" t="n">
        <v>0.00034603436823363</v>
      </c>
    </row>
    <row r="148">
      <c r="B148" t="s">
        <v>129</v>
      </c>
      <c r="C148" s="16" t="n">
        <v>0.464239703770256</v>
      </c>
      <c r="D148" s="16" t="n">
        <v>0.117690308801172</v>
      </c>
      <c r="E148" s="16" t="n">
        <v>0.233504954694341</v>
      </c>
      <c r="F148" s="16" t="n">
        <v>0.556004839134398</v>
      </c>
      <c r="G148" s="16"/>
      <c r="H148" s="16" t="n">
        <v>0.296644393640335</v>
      </c>
      <c r="I148" s="16" t="n">
        <v>0.549300869676019</v>
      </c>
      <c r="J148" s="16"/>
      <c r="K148" s="16" t="n">
        <v>0.40509397955305</v>
      </c>
      <c r="L148" s="16"/>
      <c r="M148" s="16" t="n">
        <v>0.503542419292579</v>
      </c>
      <c r="N148" s="16" t="n">
        <v>0.178181082419635</v>
      </c>
      <c r="O148" s="16" t="n">
        <v>0.0703877110167098</v>
      </c>
      <c r="P148" s="16" t="n">
        <v>0.0492742810429765</v>
      </c>
      <c r="Q148" s="16"/>
      <c r="R148" s="16" t="n">
        <v>0.111549051898869</v>
      </c>
      <c r="S148" s="16" t="n">
        <v>0.429569353975184</v>
      </c>
      <c r="T148" s="16" t="n">
        <v>0.422750791635992</v>
      </c>
      <c r="U148" s="16" t="n">
        <v>0.308065448210671</v>
      </c>
      <c r="V148" s="16" t="n">
        <v>0.555799540809052</v>
      </c>
      <c r="W148" s="16"/>
      <c r="X148" s="16" t="n">
        <v>0.447077079656837</v>
      </c>
      <c r="Y148" s="16" t="n">
        <v>0.637425816459551</v>
      </c>
      <c r="Z148" s="16" t="n">
        <v>0.336892182328485</v>
      </c>
      <c r="AA148" s="16" t="n">
        <v>0.191993373157489</v>
      </c>
      <c r="AB148" s="16" t="n">
        <v>0.301113874365229</v>
      </c>
      <c r="AC148" s="16" t="n">
        <v>0</v>
      </c>
      <c r="AD148" s="16" t="n">
        <v>0.0720466269606794</v>
      </c>
      <c r="AE148" s="16"/>
      <c r="AF148" s="16" t="n">
        <v>0.168183946545423</v>
      </c>
      <c r="AG148" s="16" t="n">
        <v>0.0715680395977189</v>
      </c>
      <c r="AH148" s="16" t="n">
        <v>0.45060424605049</v>
      </c>
      <c r="AI148" s="16" t="n">
        <v>0.333431804543336</v>
      </c>
      <c r="AJ148" s="16" t="n">
        <v>0.445439065570262</v>
      </c>
      <c r="AK148" s="16" t="n">
        <v>0.602249935223279</v>
      </c>
      <c r="AL148" s="16" t="n">
        <v>0.435173350935399</v>
      </c>
      <c r="AM148" s="16" t="n">
        <v>0.184935170080059</v>
      </c>
      <c r="AN148" s="16" t="n">
        <v>0.611129382180795</v>
      </c>
      <c r="AO148" s="16" t="n">
        <v>0.582589823554885</v>
      </c>
      <c r="AP148" s="16" t="n">
        <v>0.292958246154561</v>
      </c>
      <c r="AQ148" s="16"/>
      <c r="AR148" s="16" t="n">
        <v>0.519030300052447</v>
      </c>
      <c r="AS148" s="16" t="n">
        <v>0.570327220625856</v>
      </c>
      <c r="AT148" s="16" t="n">
        <v>0.374454883221773</v>
      </c>
      <c r="AU148" s="16" t="n">
        <v>0.682571931421995</v>
      </c>
      <c r="AV148" s="16" t="n">
        <v>0.58402715751476</v>
      </c>
      <c r="AW148" s="16" t="n">
        <v>0.453614095907437</v>
      </c>
      <c r="AX148" s="16" t="n">
        <v>0.459412217668078</v>
      </c>
      <c r="AY148" s="16" t="n">
        <v>0.673168424990525</v>
      </c>
      <c r="AZ148" s="16" t="n">
        <v>0.192427289304179</v>
      </c>
      <c r="BA148" s="16" t="n">
        <v>0.35816008097134</v>
      </c>
      <c r="BB148" s="16" t="n">
        <v>0.639606884831276</v>
      </c>
      <c r="BC148" s="16" t="n">
        <v>0.249394439855591</v>
      </c>
    </row>
    <row r="149">
      <c r="B149" t="s">
        <v>94</v>
      </c>
      <c r="C149" s="16" t="n">
        <v>0.0797978570042346</v>
      </c>
      <c r="D149" s="16" t="n">
        <v>0.00142793510761313</v>
      </c>
      <c r="E149" s="16" t="n">
        <v>0.00131734488300802</v>
      </c>
      <c r="F149" s="16" t="n">
        <v>0.106081835398916</v>
      </c>
      <c r="G149" s="16"/>
      <c r="H149" s="16" t="n">
        <v>0.00877633799718584</v>
      </c>
      <c r="I149" s="16" t="n">
        <v>0.0839063358028448</v>
      </c>
      <c r="J149" s="16"/>
      <c r="K149" s="16" t="n">
        <v>0.0916838343898032</v>
      </c>
      <c r="L149" s="16"/>
      <c r="M149" s="16" t="n">
        <v>0.089121249726366</v>
      </c>
      <c r="N149" s="16" t="n">
        <v>0</v>
      </c>
      <c r="O149" s="16" t="n">
        <v>0.0195074699398959</v>
      </c>
      <c r="P149" s="16" t="n">
        <v>0</v>
      </c>
      <c r="Q149" s="16"/>
      <c r="R149" s="16" t="n">
        <v>0.406828674744312</v>
      </c>
      <c r="S149" s="16" t="n">
        <v>0</v>
      </c>
      <c r="T149" s="16" t="n">
        <v>0.0669477998285296</v>
      </c>
      <c r="U149" s="16" t="n">
        <v>0.0273184312152625</v>
      </c>
      <c r="V149" s="16" t="n">
        <v>0.101022025923884</v>
      </c>
      <c r="W149" s="16"/>
      <c r="X149" s="16" t="n">
        <v>0.0931829758216014</v>
      </c>
      <c r="Y149" s="16" t="n">
        <v>0.0971754712674688</v>
      </c>
      <c r="Z149" s="16" t="n">
        <v>0.125536484866422</v>
      </c>
      <c r="AA149" s="16" t="n">
        <v>0</v>
      </c>
      <c r="AB149" s="16" t="n">
        <v>0.00348818130928376</v>
      </c>
      <c r="AC149" s="16" t="n">
        <v>0</v>
      </c>
      <c r="AD149" s="16" t="n">
        <v>0</v>
      </c>
      <c r="AE149" s="16"/>
      <c r="AF149" s="16" t="n">
        <v>0.605301939779391</v>
      </c>
      <c r="AG149" s="16" t="n">
        <v>0</v>
      </c>
      <c r="AH149" s="16" t="n">
        <v>0.00236090808314116</v>
      </c>
      <c r="AI149" s="16" t="n">
        <v>0</v>
      </c>
      <c r="AJ149" s="16" t="n">
        <v>0.0712281964322878</v>
      </c>
      <c r="AK149" s="16" t="n">
        <v>0.0529011466414846</v>
      </c>
      <c r="AL149" s="16" t="n">
        <v>0.00172493800498878</v>
      </c>
      <c r="AM149" s="16" t="n">
        <v>0.296023586538435</v>
      </c>
      <c r="AN149" s="16" t="n">
        <v>0</v>
      </c>
      <c r="AO149" s="16" t="n">
        <v>0.0899702726786818</v>
      </c>
      <c r="AP149" s="16" t="n">
        <v>0</v>
      </c>
      <c r="AQ149" s="16"/>
      <c r="AR149" s="16" t="n">
        <v>0.00145549159479129</v>
      </c>
      <c r="AS149" s="16" t="n">
        <v>0</v>
      </c>
      <c r="AT149" s="16" t="n">
        <v>0.104172630932597</v>
      </c>
      <c r="AU149" s="16" t="n">
        <v>0.133295270712366</v>
      </c>
      <c r="AV149" s="16" t="n">
        <v>0</v>
      </c>
      <c r="AW149" s="16" t="n">
        <v>0.12740101448291</v>
      </c>
      <c r="AX149" s="16" t="n">
        <v>0.151982829051953</v>
      </c>
      <c r="AY149" s="16" t="n">
        <v>0</v>
      </c>
      <c r="AZ149" s="16" t="n">
        <v>0.0858474527232971</v>
      </c>
      <c r="BA149" s="16" t="n">
        <v>0</v>
      </c>
      <c r="BB149" s="16" t="n">
        <v>0.0900546979834715</v>
      </c>
      <c r="BC149" s="16" t="n">
        <v>0.22248565813398</v>
      </c>
    </row>
    <row r="150">
      <c r="B150" t="s">
        <v>130</v>
      </c>
      <c r="C150" s="16" t="n">
        <v>0.208922795192154</v>
      </c>
      <c r="D150" s="16" t="n">
        <v>0.284715928810795</v>
      </c>
      <c r="E150" s="16" t="n">
        <v>0.420821095679188</v>
      </c>
      <c r="F150" s="16" t="n">
        <v>0.154898921524864</v>
      </c>
      <c r="G150" s="16"/>
      <c r="H150" s="16" t="n">
        <v>0.362587738991357</v>
      </c>
      <c r="I150" s="16" t="n">
        <v>0.170702466678325</v>
      </c>
      <c r="J150" s="16"/>
      <c r="K150" s="16" t="n">
        <v>0.267186816240116</v>
      </c>
      <c r="L150" s="16"/>
      <c r="M150" s="16" t="n">
        <v>0.168432454775153</v>
      </c>
      <c r="N150" s="16" t="n">
        <v>0.509367615229554</v>
      </c>
      <c r="O150" s="16" t="n">
        <v>0.585676367770521</v>
      </c>
      <c r="P150" s="16" t="n">
        <v>0.71893521734665</v>
      </c>
      <c r="Q150" s="16"/>
      <c r="R150" s="16" t="n">
        <v>0.242032548272428</v>
      </c>
      <c r="S150" s="16" t="n">
        <v>0.310127195956512</v>
      </c>
      <c r="T150" s="16" t="n">
        <v>0.307920418508015</v>
      </c>
      <c r="U150" s="16" t="n">
        <v>0.263512889430144</v>
      </c>
      <c r="V150" s="16" t="n">
        <v>0.134668279322389</v>
      </c>
      <c r="W150" s="16"/>
      <c r="X150" s="16" t="n">
        <v>0.226017315614335</v>
      </c>
      <c r="Y150" s="16" t="n">
        <v>0.128361648389132</v>
      </c>
      <c r="Z150" s="16" t="n">
        <v>0.0742899296976623</v>
      </c>
      <c r="AA150" s="16" t="n">
        <v>0.380081716421339</v>
      </c>
      <c r="AB150" s="16" t="n">
        <v>0.362527219925544</v>
      </c>
      <c r="AC150" s="16" t="n">
        <v>0.563022144235958</v>
      </c>
      <c r="AD150" s="16" t="n">
        <v>0.308585539676798</v>
      </c>
      <c r="AE150" s="16"/>
      <c r="AF150" s="16" t="n">
        <v>0.225899274049557</v>
      </c>
      <c r="AG150" s="16" t="n">
        <v>0.0961937654486555</v>
      </c>
      <c r="AH150" s="16" t="n">
        <v>0.427693986650728</v>
      </c>
      <c r="AI150" s="16" t="n">
        <v>0.257281673900707</v>
      </c>
      <c r="AJ150" s="16" t="n">
        <v>0.313577061749531</v>
      </c>
      <c r="AK150" s="16" t="n">
        <v>0.0878207555675427</v>
      </c>
      <c r="AL150" s="16" t="n">
        <v>0.105340282629936</v>
      </c>
      <c r="AM150" s="16" t="n">
        <v>0.225288330445452</v>
      </c>
      <c r="AN150" s="16" t="n">
        <v>0.277478663594287</v>
      </c>
      <c r="AO150" s="16" t="n">
        <v>0.174040298626127</v>
      </c>
      <c r="AP150" s="16" t="n">
        <v>0.324557062119542</v>
      </c>
      <c r="AQ150" s="16"/>
      <c r="AR150" s="16" t="n">
        <v>0.11253022930189</v>
      </c>
      <c r="AS150" s="16" t="n">
        <v>0.172041244232324</v>
      </c>
      <c r="AT150" s="16" t="n">
        <v>0.259380423206753</v>
      </c>
      <c r="AU150" s="16" t="n">
        <v>0.0282469215134171</v>
      </c>
      <c r="AV150" s="16" t="n">
        <v>0.199434763688688</v>
      </c>
      <c r="AW150" s="16" t="n">
        <v>0.229482444866169</v>
      </c>
      <c r="AX150" s="16" t="n">
        <v>0.369296531811506</v>
      </c>
      <c r="AY150" s="16" t="n">
        <v>0.155452299082514</v>
      </c>
      <c r="AZ150" s="16" t="n">
        <v>0.539394078694286</v>
      </c>
      <c r="BA150" s="16" t="n">
        <v>0.24216322634753</v>
      </c>
      <c r="BB150" s="16" t="n">
        <v>0.0612832359054028</v>
      </c>
      <c r="BC150" s="16" t="n">
        <v>0.291660801463292</v>
      </c>
    </row>
    <row r="151">
      <c r="B151" t="s">
        <v>131</v>
      </c>
      <c r="C151" s="16" t="n">
        <v>0.51635319679526</v>
      </c>
      <c r="D151" s="16" t="n">
        <v>0.249751063484032</v>
      </c>
      <c r="E151" s="16" t="n">
        <v>0.265659854220262</v>
      </c>
      <c r="F151" s="16" t="n">
        <v>0.602341975503417</v>
      </c>
      <c r="G151" s="16"/>
      <c r="H151" s="16" t="n">
        <v>0.314054794636402</v>
      </c>
      <c r="I151" s="16" t="n">
        <v>0.593658097538166</v>
      </c>
      <c r="J151" s="16"/>
      <c r="K151" s="16" t="n">
        <v>0.471171581430721</v>
      </c>
      <c r="L151" s="16"/>
      <c r="M151" s="16" t="n">
        <v>0.550004721489383</v>
      </c>
      <c r="N151" s="16" t="n">
        <v>0.273718974205674</v>
      </c>
      <c r="O151" s="16" t="n">
        <v>0.178495877093372</v>
      </c>
      <c r="P151" s="16" t="n">
        <v>0.117349019576983</v>
      </c>
      <c r="Q151" s="16"/>
      <c r="R151" s="16" t="n">
        <v>0.111549051898869</v>
      </c>
      <c r="S151" s="16" t="n">
        <v>0.478604889400435</v>
      </c>
      <c r="T151" s="16" t="n">
        <v>0.439583665717711</v>
      </c>
      <c r="U151" s="16" t="n">
        <v>0.40075196730702</v>
      </c>
      <c r="V151" s="16" t="n">
        <v>0.611639173052681</v>
      </c>
      <c r="W151" s="16"/>
      <c r="X151" s="16" t="n">
        <v>0.506061294365061</v>
      </c>
      <c r="Y151" s="16" t="n">
        <v>0.638633131363781</v>
      </c>
      <c r="Z151" s="16" t="n">
        <v>0.343480912419679</v>
      </c>
      <c r="AA151" s="16" t="n">
        <v>0.217505941087001</v>
      </c>
      <c r="AB151" s="16" t="n">
        <v>0.352894351622694</v>
      </c>
      <c r="AC151" s="16" t="n">
        <v>0.360843794803648</v>
      </c>
      <c r="AD151" s="16" t="n">
        <v>0.607612399156796</v>
      </c>
      <c r="AE151" s="16"/>
      <c r="AF151" s="16" t="n">
        <v>0.168183946545423</v>
      </c>
      <c r="AG151" s="16" t="n">
        <v>0.0715680395977189</v>
      </c>
      <c r="AH151" s="16" t="n">
        <v>0.551136303095964</v>
      </c>
      <c r="AI151" s="16" t="n">
        <v>0.361777066615691</v>
      </c>
      <c r="AJ151" s="16" t="n">
        <v>0.512529895455676</v>
      </c>
      <c r="AK151" s="16" t="n">
        <v>0.660693464182271</v>
      </c>
      <c r="AL151" s="16" t="n">
        <v>0.445882536171475</v>
      </c>
      <c r="AM151" s="16" t="n">
        <v>0.224263148000659</v>
      </c>
      <c r="AN151" s="16" t="n">
        <v>0.611691125981996</v>
      </c>
      <c r="AO151" s="16" t="n">
        <v>0.693513081642998</v>
      </c>
      <c r="AP151" s="16" t="n">
        <v>0.292958246154561</v>
      </c>
      <c r="AQ151" s="16"/>
      <c r="AR151" s="16" t="n">
        <v>0.541932145582844</v>
      </c>
      <c r="AS151" s="16" t="n">
        <v>0.711268288825783</v>
      </c>
      <c r="AT151" s="16" t="n">
        <v>0.391086649966122</v>
      </c>
      <c r="AU151" s="16" t="n">
        <v>0.821942873960986</v>
      </c>
      <c r="AV151" s="16" t="n">
        <v>0.58402715751476</v>
      </c>
      <c r="AW151" s="16" t="n">
        <v>0.505080385899996</v>
      </c>
      <c r="AX151" s="16" t="n">
        <v>0.459890365945853</v>
      </c>
      <c r="AY151" s="16" t="n">
        <v>0.673591725339301</v>
      </c>
      <c r="AZ151" s="16" t="n">
        <v>0.192427289304179</v>
      </c>
      <c r="BA151" s="16" t="n">
        <v>0.487146704588262</v>
      </c>
      <c r="BB151" s="16" t="n">
        <v>0.738840871585798</v>
      </c>
      <c r="BC151" s="16" t="n">
        <v>0.249740474223825</v>
      </c>
    </row>
    <row r="152">
      <c r="B152" t="s">
        <v>132</v>
      </c>
      <c r="C152" s="16" t="n">
        <v>-0.307430401603106</v>
      </c>
      <c r="D152" s="16" t="n">
        <v>0.0349648653267631</v>
      </c>
      <c r="E152" s="16" t="n">
        <v>0.155161241458926</v>
      </c>
      <c r="F152" s="16" t="n">
        <v>-0.447443053978553</v>
      </c>
      <c r="G152" s="16"/>
      <c r="H152" s="16" t="n">
        <v>0.0485329443549553</v>
      </c>
      <c r="I152" s="16" t="n">
        <v>-0.422955630859841</v>
      </c>
      <c r="J152" s="16"/>
      <c r="K152" s="16" t="n">
        <v>-0.203984765190605</v>
      </c>
      <c r="L152" s="16"/>
      <c r="M152" s="16" t="n">
        <v>-0.38157226671423</v>
      </c>
      <c r="N152" s="16" t="n">
        <v>0.23564864102388</v>
      </c>
      <c r="O152" s="16" t="n">
        <v>0.407180490677149</v>
      </c>
      <c r="P152" s="16" t="n">
        <v>0.601586197769667</v>
      </c>
      <c r="Q152" s="16"/>
      <c r="R152" s="16" t="n">
        <v>0.130483496373558</v>
      </c>
      <c r="S152" s="16" t="n">
        <v>-0.168477693443923</v>
      </c>
      <c r="T152" s="16" t="n">
        <v>-0.131663247209696</v>
      </c>
      <c r="U152" s="16" t="n">
        <v>-0.137239077876876</v>
      </c>
      <c r="V152" s="16" t="n">
        <v>-0.476970893730292</v>
      </c>
      <c r="W152" s="16"/>
      <c r="X152" s="16" t="n">
        <v>-0.280043978750726</v>
      </c>
      <c r="Y152" s="16" t="n">
        <v>-0.51027148297465</v>
      </c>
      <c r="Z152" s="16" t="n">
        <v>-0.269190982722017</v>
      </c>
      <c r="AA152" s="16" t="n">
        <v>0.162575775334338</v>
      </c>
      <c r="AB152" s="16" t="n">
        <v>0.00963286830285054</v>
      </c>
      <c r="AC152" s="16" t="n">
        <v>0.202178349432309</v>
      </c>
      <c r="AD152" s="16" t="n">
        <v>-0.299026859479998</v>
      </c>
      <c r="AE152" s="16"/>
      <c r="AF152" s="16" t="n">
        <v>0.057715327504134</v>
      </c>
      <c r="AG152" s="16" t="n">
        <v>0.0246257258509366</v>
      </c>
      <c r="AH152" s="16" t="n">
        <v>-0.123442316445236</v>
      </c>
      <c r="AI152" s="16" t="n">
        <v>-0.104495392714984</v>
      </c>
      <c r="AJ152" s="16" t="n">
        <v>-0.198952833706145</v>
      </c>
      <c r="AK152" s="16" t="n">
        <v>-0.572872708614729</v>
      </c>
      <c r="AL152" s="16" t="n">
        <v>-0.34054225354154</v>
      </c>
      <c r="AM152" s="16" t="n">
        <v>0.00102518244479333</v>
      </c>
      <c r="AN152" s="16" t="n">
        <v>-0.334212462387709</v>
      </c>
      <c r="AO152" s="16" t="n">
        <v>-0.51947278301687</v>
      </c>
      <c r="AP152" s="16" t="n">
        <v>0.0315988159649814</v>
      </c>
      <c r="AQ152" s="16"/>
      <c r="AR152" s="16" t="n">
        <v>-0.429401916280954</v>
      </c>
      <c r="AS152" s="16" t="n">
        <v>-0.539227044593459</v>
      </c>
      <c r="AT152" s="16" t="n">
        <v>-0.131706226759369</v>
      </c>
      <c r="AU152" s="16" t="n">
        <v>-0.793695952447569</v>
      </c>
      <c r="AV152" s="16" t="n">
        <v>-0.384592393826072</v>
      </c>
      <c r="AW152" s="16" t="n">
        <v>-0.275597941033827</v>
      </c>
      <c r="AX152" s="16" t="n">
        <v>-0.0905938341343469</v>
      </c>
      <c r="AY152" s="16" t="n">
        <v>-0.518139426256787</v>
      </c>
      <c r="AZ152" s="16" t="n">
        <v>0.346966789390107</v>
      </c>
      <c r="BA152" s="16" t="n">
        <v>-0.244983478240732</v>
      </c>
      <c r="BB152" s="16" t="n">
        <v>-0.677557635680396</v>
      </c>
      <c r="BC152" s="16" t="n">
        <v>0.0419203272394676</v>
      </c>
    </row>
    <row r="153">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row>
    <row r="154">
      <c r="B154" s="7" t="s">
        <v>141</v>
      </c>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row>
    <row r="155">
      <c r="B155" s="26" t="s">
        <v>83</v>
      </c>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row>
    <row r="156">
      <c r="B156" t="s">
        <v>125</v>
      </c>
      <c r="C156" s="16" t="n">
        <v>0.115593255541663</v>
      </c>
      <c r="D156" s="16" t="n">
        <v>0.0595014673454791</v>
      </c>
      <c r="E156" s="16" t="n">
        <v>0.11992839292573</v>
      </c>
      <c r="F156" s="16" t="n">
        <v>0.121679448526575</v>
      </c>
      <c r="G156" s="16"/>
      <c r="H156" s="16" t="n">
        <v>0.246645176368887</v>
      </c>
      <c r="I156" s="16" t="n">
        <v>0.118542394326198</v>
      </c>
      <c r="J156" s="16"/>
      <c r="K156" s="16" t="n">
        <v>0.152299469796399</v>
      </c>
      <c r="L156" s="16"/>
      <c r="M156" s="16" t="n">
        <v>0.0903641984863739</v>
      </c>
      <c r="N156" s="16" t="n">
        <v>0.31738499034223</v>
      </c>
      <c r="O156" s="16" t="n">
        <v>0.314442101508953</v>
      </c>
      <c r="P156" s="16" t="n">
        <v>0.378450419079934</v>
      </c>
      <c r="Q156" s="16"/>
      <c r="R156" s="16" t="n">
        <v>0.111549051898869</v>
      </c>
      <c r="S156" s="16" t="n">
        <v>0.214549840197205</v>
      </c>
      <c r="T156" s="16" t="n">
        <v>0.191864776011362</v>
      </c>
      <c r="U156" s="16" t="n">
        <v>0.124788675566912</v>
      </c>
      <c r="V156" s="16" t="n">
        <v>0.0652094698430355</v>
      </c>
      <c r="W156" s="16"/>
      <c r="X156" s="16" t="n">
        <v>0.114424398955986</v>
      </c>
      <c r="Y156" s="16" t="n">
        <v>0.0757485824043991</v>
      </c>
      <c r="Z156" s="16" t="n">
        <v>0.0500761585455469</v>
      </c>
      <c r="AA156" s="16" t="n">
        <v>0.136844867013327</v>
      </c>
      <c r="AB156" s="16" t="n">
        <v>0.171354757522554</v>
      </c>
      <c r="AC156" s="16" t="n">
        <v>0.422154400565154</v>
      </c>
      <c r="AD156" s="16" t="n">
        <v>0.167450901660725</v>
      </c>
      <c r="AE156" s="16"/>
      <c r="AF156" s="16" t="n">
        <v>0.476075991785808</v>
      </c>
      <c r="AG156" s="16" t="n">
        <v>0.104975289785648</v>
      </c>
      <c r="AH156" s="16" t="n">
        <v>0.138771036787152</v>
      </c>
      <c r="AI156" s="16" t="n">
        <v>0.0880316629997984</v>
      </c>
      <c r="AJ156" s="16" t="n">
        <v>0.119114803585264</v>
      </c>
      <c r="AK156" s="16" t="n">
        <v>0.0677646018084674</v>
      </c>
      <c r="AL156" s="16" t="n">
        <v>0.0529310429601074</v>
      </c>
      <c r="AM156" s="16" t="n">
        <v>0.321869009320502</v>
      </c>
      <c r="AN156" s="16" t="n">
        <v>0.0509441269924136</v>
      </c>
      <c r="AO156" s="16" t="n">
        <v>0.135707007446264</v>
      </c>
      <c r="AP156" s="16" t="n">
        <v>0.00595789709452097</v>
      </c>
      <c r="AQ156" s="16"/>
      <c r="AR156" s="16" t="n">
        <v>0.0403835693383708</v>
      </c>
      <c r="AS156" s="16" t="n">
        <v>0.0568876671514176</v>
      </c>
      <c r="AT156" s="16" t="n">
        <v>0.110087186972084</v>
      </c>
      <c r="AU156" s="16" t="n">
        <v>0.184619840206177</v>
      </c>
      <c r="AV156" s="16" t="n">
        <v>0.0106300614604948</v>
      </c>
      <c r="AW156" s="16" t="n">
        <v>0.112054427457965</v>
      </c>
      <c r="AX156" s="16" t="n">
        <v>0.310298278282771</v>
      </c>
      <c r="AY156" s="16" t="n">
        <v>0.136242226323455</v>
      </c>
      <c r="AZ156" s="16" t="n">
        <v>0.622474798629216</v>
      </c>
      <c r="BA156" s="16" t="n">
        <v>0.0347530760050523</v>
      </c>
      <c r="BB156" s="16" t="n">
        <v>0.0335130746104707</v>
      </c>
      <c r="BC156" s="16" t="n">
        <v>0.277687359050137</v>
      </c>
    </row>
    <row r="157">
      <c r="B157" t="s">
        <v>126</v>
      </c>
      <c r="C157" s="16" t="n">
        <v>0.283470742746395</v>
      </c>
      <c r="D157" s="16" t="n">
        <v>0.315301552894033</v>
      </c>
      <c r="E157" s="16" t="n">
        <v>0.506965395314352</v>
      </c>
      <c r="F157" s="16" t="n">
        <v>0.232492564625108</v>
      </c>
      <c r="G157" s="16"/>
      <c r="H157" s="16" t="n">
        <v>0.309865992848913</v>
      </c>
      <c r="I157" s="16" t="n">
        <v>0.249088846069442</v>
      </c>
      <c r="J157" s="16"/>
      <c r="K157" s="16" t="n">
        <v>0.314212957315488</v>
      </c>
      <c r="L157" s="16"/>
      <c r="M157" s="16" t="n">
        <v>0.278638829529896</v>
      </c>
      <c r="N157" s="16" t="n">
        <v>0.309652560324448</v>
      </c>
      <c r="O157" s="16" t="n">
        <v>0.34641169361017</v>
      </c>
      <c r="P157" s="16" t="n">
        <v>0.421520108998529</v>
      </c>
      <c r="Q157" s="16"/>
      <c r="R157" s="16" t="n">
        <v>0.839025602046448</v>
      </c>
      <c r="S157" s="16" t="n">
        <v>0.286001141180772</v>
      </c>
      <c r="T157" s="16" t="n">
        <v>0.227224539242841</v>
      </c>
      <c r="U157" s="16" t="n">
        <v>0.359830949444552</v>
      </c>
      <c r="V157" s="16" t="n">
        <v>0.245735285302518</v>
      </c>
      <c r="W157" s="16"/>
      <c r="X157" s="16" t="n">
        <v>0.320079149623621</v>
      </c>
      <c r="Y157" s="16" t="n">
        <v>0.115131046412134</v>
      </c>
      <c r="Z157" s="16" t="n">
        <v>0.639846016450205</v>
      </c>
      <c r="AA157" s="16" t="n">
        <v>0.477959204356841</v>
      </c>
      <c r="AB157" s="16" t="n">
        <v>0.349441031363989</v>
      </c>
      <c r="AC157" s="16" t="n">
        <v>0.395730847664617</v>
      </c>
      <c r="AD157" s="16" t="n">
        <v>0.217006877811062</v>
      </c>
      <c r="AE157" s="16"/>
      <c r="AF157" s="16" t="n">
        <v>0.00156700008297909</v>
      </c>
      <c r="AG157" s="16" t="n">
        <v>0.876913463799038</v>
      </c>
      <c r="AH157" s="16" t="n">
        <v>0.392162847214264</v>
      </c>
      <c r="AI157" s="16" t="n">
        <v>0.325120666180663</v>
      </c>
      <c r="AJ157" s="16" t="n">
        <v>0.254472176919291</v>
      </c>
      <c r="AK157" s="16" t="n">
        <v>0.229204374518624</v>
      </c>
      <c r="AL157" s="16" t="n">
        <v>0.374572638487807</v>
      </c>
      <c r="AM157" s="16" t="n">
        <v>0.217235346909064</v>
      </c>
      <c r="AN157" s="16" t="n">
        <v>0.363593169739486</v>
      </c>
      <c r="AO157" s="16" t="n">
        <v>0.23432403084633</v>
      </c>
      <c r="AP157" s="16" t="n">
        <v>0.486406003704446</v>
      </c>
      <c r="AQ157" s="16"/>
      <c r="AR157" s="16" t="n">
        <v>0.354053047042784</v>
      </c>
      <c r="AS157" s="16" t="n">
        <v>0.263988532266752</v>
      </c>
      <c r="AT157" s="16" t="n">
        <v>0.362045466950733</v>
      </c>
      <c r="AU157" s="16" t="n">
        <v>0.0121513436532511</v>
      </c>
      <c r="AV157" s="16" t="n">
        <v>0.386415929871477</v>
      </c>
      <c r="AW157" s="16" t="n">
        <v>0.210794289721582</v>
      </c>
      <c r="AX157" s="16" t="n">
        <v>0.192628957667774</v>
      </c>
      <c r="AY157" s="16" t="n">
        <v>0.304978393282161</v>
      </c>
      <c r="AZ157" s="16" t="n">
        <v>0.0970238903606412</v>
      </c>
      <c r="BA157" s="16" t="n">
        <v>0.481496206046684</v>
      </c>
      <c r="BB157" s="16" t="n">
        <v>0.301947534227507</v>
      </c>
      <c r="BC157" s="16" t="n">
        <v>0.123962926173637</v>
      </c>
    </row>
    <row r="158">
      <c r="B158" t="s">
        <v>127</v>
      </c>
      <c r="C158" s="16" t="n">
        <v>0.19764864917855</v>
      </c>
      <c r="D158" s="16" t="n">
        <v>0.332525061577205</v>
      </c>
      <c r="E158" s="16" t="n">
        <v>0.314661928992209</v>
      </c>
      <c r="F158" s="16" t="n">
        <v>0.156210458227721</v>
      </c>
      <c r="G158" s="16"/>
      <c r="H158" s="16" t="n">
        <v>0.105323118808233</v>
      </c>
      <c r="I158" s="16" t="n">
        <v>0.214819716624644</v>
      </c>
      <c r="J158" s="16"/>
      <c r="K158" s="16" t="n">
        <v>0.16618221544685</v>
      </c>
      <c r="L158" s="16"/>
      <c r="M158" s="16" t="n">
        <v>0.197076570785</v>
      </c>
      <c r="N158" s="16" t="n">
        <v>0.209084070769076</v>
      </c>
      <c r="O158" s="16" t="n">
        <v>0.194491952413313</v>
      </c>
      <c r="P158" s="16" t="n">
        <v>0.113233059864366</v>
      </c>
      <c r="Q158" s="16"/>
      <c r="R158" s="16" t="n">
        <v>0.004293636084121</v>
      </c>
      <c r="S158" s="16" t="n">
        <v>0.100019305828462</v>
      </c>
      <c r="T158" s="16" t="n">
        <v>0.268655520943022</v>
      </c>
      <c r="U158" s="16" t="n">
        <v>0.242575351347376</v>
      </c>
      <c r="V158" s="16" t="n">
        <v>0.19137625530259</v>
      </c>
      <c r="W158" s="16"/>
      <c r="X158" s="16" t="n">
        <v>0.197080328203768</v>
      </c>
      <c r="Y158" s="16" t="n">
        <v>0.260236740149359</v>
      </c>
      <c r="Z158" s="16" t="n">
        <v>0.0993494531657842</v>
      </c>
      <c r="AA158" s="16" t="n">
        <v>0.0815999938587178</v>
      </c>
      <c r="AB158" s="16" t="n">
        <v>0.27398044246695</v>
      </c>
      <c r="AC158" s="16" t="n">
        <v>0.0754839106817577</v>
      </c>
      <c r="AD158" s="16" t="n">
        <v>0.560253621026803</v>
      </c>
      <c r="AE158" s="16"/>
      <c r="AF158" s="16" t="n">
        <v>0.000821103131465469</v>
      </c>
      <c r="AG158" s="16" t="n">
        <v>0.00633516385601484</v>
      </c>
      <c r="AH158" s="16" t="n">
        <v>0.15999298327478</v>
      </c>
      <c r="AI158" s="16" t="n">
        <v>0.325136967970912</v>
      </c>
      <c r="AJ158" s="16" t="n">
        <v>0.309219285814623</v>
      </c>
      <c r="AK158" s="16" t="n">
        <v>0.175169842513556</v>
      </c>
      <c r="AL158" s="16" t="n">
        <v>0.21134725650566</v>
      </c>
      <c r="AM158" s="16" t="n">
        <v>0.174728166047908</v>
      </c>
      <c r="AN158" s="16" t="n">
        <v>0.192397306925256</v>
      </c>
      <c r="AO158" s="16" t="n">
        <v>0.177735856220116</v>
      </c>
      <c r="AP158" s="16" t="n">
        <v>0.246213320370113</v>
      </c>
      <c r="AQ158" s="16"/>
      <c r="AR158" s="16" t="n">
        <v>0.201130409925358</v>
      </c>
      <c r="AS158" s="16" t="n">
        <v>0.189788311855818</v>
      </c>
      <c r="AT158" s="16" t="n">
        <v>0.0473973021446818</v>
      </c>
      <c r="AU158" s="16" t="n">
        <v>0.403343004003475</v>
      </c>
      <c r="AV158" s="16" t="n">
        <v>0.0233301138608132</v>
      </c>
      <c r="AW158" s="16" t="n">
        <v>0.321919365837172</v>
      </c>
      <c r="AX158" s="16" t="n">
        <v>0.170334953964867</v>
      </c>
      <c r="AY158" s="16" t="n">
        <v>0.154709005260559</v>
      </c>
      <c r="AZ158" s="16" t="n">
        <v>0.0125927609114586</v>
      </c>
      <c r="BA158" s="16" t="n">
        <v>0.117743904530333</v>
      </c>
      <c r="BB158" s="16" t="n">
        <v>0.286516032001437</v>
      </c>
      <c r="BC158" s="16" t="n">
        <v>0.351461965533653</v>
      </c>
    </row>
    <row r="159">
      <c r="B159" t="s">
        <v>128</v>
      </c>
      <c r="C159" s="16" t="n">
        <v>0.0807931393220249</v>
      </c>
      <c r="D159" s="16" t="n">
        <v>0.13486605519523</v>
      </c>
      <c r="E159" s="16" t="n">
        <v>0.0131588075404845</v>
      </c>
      <c r="F159" s="16" t="n">
        <v>0.0882723550442138</v>
      </c>
      <c r="G159" s="16"/>
      <c r="H159" s="16" t="n">
        <v>0.33054998541974</v>
      </c>
      <c r="I159" s="16" t="n">
        <v>0.0522718369876603</v>
      </c>
      <c r="J159" s="16"/>
      <c r="K159" s="16" t="n">
        <v>0.0950475789860962</v>
      </c>
      <c r="L159" s="16"/>
      <c r="M159" s="16" t="n">
        <v>0.0840310526482871</v>
      </c>
      <c r="N159" s="16" t="n">
        <v>0.0488215023335017</v>
      </c>
      <c r="O159" s="16" t="n">
        <v>0.0740506422386927</v>
      </c>
      <c r="P159" s="16" t="n">
        <v>0.0430971284642695</v>
      </c>
      <c r="Q159" s="16"/>
      <c r="R159" s="16" t="n">
        <v>0.0191976253492021</v>
      </c>
      <c r="S159" s="16" t="n">
        <v>0.0427035487585673</v>
      </c>
      <c r="T159" s="16" t="n">
        <v>0.0889455928320113</v>
      </c>
      <c r="U159" s="16" t="n">
        <v>0.179494292827014</v>
      </c>
      <c r="V159" s="16" t="n">
        <v>0.0596018918676778</v>
      </c>
      <c r="W159" s="16"/>
      <c r="X159" s="16" t="n">
        <v>0.0505307379105898</v>
      </c>
      <c r="Y159" s="16" t="n">
        <v>0.119188703183955</v>
      </c>
      <c r="Z159" s="16" t="n">
        <v>0.0110421558658435</v>
      </c>
      <c r="AA159" s="16" t="n">
        <v>0.00536196101273983</v>
      </c>
      <c r="AB159" s="16" t="n">
        <v>0.0230211815592975</v>
      </c>
      <c r="AC159" s="16" t="n">
        <v>0.104143497302232</v>
      </c>
      <c r="AD159" s="16" t="n">
        <v>0.0147227654687553</v>
      </c>
      <c r="AE159" s="16"/>
      <c r="AF159" s="16" t="n">
        <v>0</v>
      </c>
      <c r="AG159" s="16" t="n">
        <v>0.0117760825592993</v>
      </c>
      <c r="AH159" s="16" t="n">
        <v>0.0037837578387178</v>
      </c>
      <c r="AI159" s="16" t="n">
        <v>0.0127456280038382</v>
      </c>
      <c r="AJ159" s="16" t="n">
        <v>0.027922882356126</v>
      </c>
      <c r="AK159" s="16" t="n">
        <v>0.0167314078008872</v>
      </c>
      <c r="AL159" s="16" t="n">
        <v>0.232148457679817</v>
      </c>
      <c r="AM159" s="16" t="n">
        <v>0.0789011445546936</v>
      </c>
      <c r="AN159" s="16" t="n">
        <v>0.000681614347246591</v>
      </c>
      <c r="AO159" s="16" t="n">
        <v>0.167624897116731</v>
      </c>
      <c r="AP159" s="16" t="n">
        <v>0.26142277883092</v>
      </c>
      <c r="AQ159" s="16"/>
      <c r="AR159" s="16" t="n">
        <v>0.0744873061513262</v>
      </c>
      <c r="AS159" s="16" t="n">
        <v>0.00668583252660572</v>
      </c>
      <c r="AT159" s="16" t="n">
        <v>0.158960803489808</v>
      </c>
      <c r="AU159" s="16" t="n">
        <v>0</v>
      </c>
      <c r="AV159" s="16" t="n">
        <v>0.193207964935738</v>
      </c>
      <c r="AW159" s="16" t="n">
        <v>0.00317071234032957</v>
      </c>
      <c r="AX159" s="16" t="n">
        <v>0.171291250520416</v>
      </c>
      <c r="AY159" s="16" t="n">
        <v>0.00042330034877626</v>
      </c>
      <c r="AZ159" s="16" t="n">
        <v>0.0858474527232971</v>
      </c>
      <c r="BA159" s="16" t="n">
        <v>0.016473874050982</v>
      </c>
      <c r="BB159" s="16" t="n">
        <v>0.188734674422591</v>
      </c>
      <c r="BC159" s="16" t="n">
        <v>0.109989483760481</v>
      </c>
    </row>
    <row r="160">
      <c r="B160" t="s">
        <v>129</v>
      </c>
      <c r="C160" s="16" t="n">
        <v>0.282665811021498</v>
      </c>
      <c r="D160" s="16" t="n">
        <v>0.15090436601097</v>
      </c>
      <c r="E160" s="16" t="n">
        <v>0.0439681303442167</v>
      </c>
      <c r="F160" s="16" t="n">
        <v>0.349308905048606</v>
      </c>
      <c r="G160" s="16"/>
      <c r="H160" s="16" t="n">
        <v>0.00227396072581976</v>
      </c>
      <c r="I160" s="16" t="n">
        <v>0.328763639077217</v>
      </c>
      <c r="J160" s="16"/>
      <c r="K160" s="16" t="n">
        <v>0.231884906569887</v>
      </c>
      <c r="L160" s="16"/>
      <c r="M160" s="16" t="n">
        <v>0.306868653031553</v>
      </c>
      <c r="N160" s="16" t="n">
        <v>0.0984619633637151</v>
      </c>
      <c r="O160" s="16" t="n">
        <v>0.0628221951035658</v>
      </c>
      <c r="P160" s="16" t="n">
        <v>0.0371995063452261</v>
      </c>
      <c r="Q160" s="16"/>
      <c r="R160" s="16" t="n">
        <v>0</v>
      </c>
      <c r="S160" s="16" t="n">
        <v>0.304258640086641</v>
      </c>
      <c r="T160" s="16" t="n">
        <v>0.223309570970764</v>
      </c>
      <c r="U160" s="16" t="n">
        <v>0.093310730814147</v>
      </c>
      <c r="V160" s="16" t="n">
        <v>0.373720900965427</v>
      </c>
      <c r="W160" s="16"/>
      <c r="X160" s="16" t="n">
        <v>0.291746261940029</v>
      </c>
      <c r="Y160" s="16" t="n">
        <v>0.41516962091006</v>
      </c>
      <c r="Z160" s="16" t="n">
        <v>0.0741497311061976</v>
      </c>
      <c r="AA160" s="16" t="n">
        <v>0.124433579527013</v>
      </c>
      <c r="AB160" s="16" t="n">
        <v>0.0796973819706595</v>
      </c>
      <c r="AC160" s="16" t="n">
        <v>0</v>
      </c>
      <c r="AD160" s="16" t="n">
        <v>0.0405658340326545</v>
      </c>
      <c r="AE160" s="16"/>
      <c r="AF160" s="16" t="n">
        <v>0</v>
      </c>
      <c r="AG160" s="16" t="n">
        <v>0</v>
      </c>
      <c r="AH160" s="16" t="n">
        <v>0.305289374885086</v>
      </c>
      <c r="AI160" s="16" t="n">
        <v>0.248965074844788</v>
      </c>
      <c r="AJ160" s="16" t="n">
        <v>0.218042654892408</v>
      </c>
      <c r="AK160" s="16" t="n">
        <v>0.500926506197454</v>
      </c>
      <c r="AL160" s="16" t="n">
        <v>0.129000604366609</v>
      </c>
      <c r="AM160" s="16" t="n">
        <v>0.207266333167832</v>
      </c>
      <c r="AN160" s="16" t="n">
        <v>0.235520649211566</v>
      </c>
      <c r="AO160" s="16" t="n">
        <v>0.284608208370559</v>
      </c>
      <c r="AP160" s="16" t="n">
        <v>0</v>
      </c>
      <c r="AQ160" s="16"/>
      <c r="AR160" s="16" t="n">
        <v>0.32849017594737</v>
      </c>
      <c r="AS160" s="16" t="n">
        <v>0.477025341622507</v>
      </c>
      <c r="AT160" s="16" t="n">
        <v>0.269422924976395</v>
      </c>
      <c r="AU160" s="16" t="n">
        <v>0.266590541424732</v>
      </c>
      <c r="AV160" s="16" t="n">
        <v>0.386415929871477</v>
      </c>
      <c r="AW160" s="16" t="n">
        <v>0.267127194987678</v>
      </c>
      <c r="AX160" s="16" t="n">
        <v>0.155446559564172</v>
      </c>
      <c r="AY160" s="16" t="n">
        <v>0.403647074785049</v>
      </c>
      <c r="AZ160" s="16" t="n">
        <v>0.182061097375387</v>
      </c>
      <c r="BA160" s="16" t="n">
        <v>0.23476567789943</v>
      </c>
      <c r="BB160" s="16" t="n">
        <v>0.189011679580293</v>
      </c>
      <c r="BC160" s="16" t="n">
        <v>0.123616891805404</v>
      </c>
    </row>
    <row r="161">
      <c r="B161" t="s">
        <v>94</v>
      </c>
      <c r="C161" s="16" t="n">
        <v>0.0398284021898697</v>
      </c>
      <c r="D161" s="16" t="n">
        <v>0.00690149697708258</v>
      </c>
      <c r="E161" s="16" t="n">
        <v>0.00131734488300802</v>
      </c>
      <c r="F161" s="16" t="n">
        <v>0.0520362685277762</v>
      </c>
      <c r="G161" s="16"/>
      <c r="H161" s="16" t="n">
        <v>0.0053417658284068</v>
      </c>
      <c r="I161" s="16" t="n">
        <v>0.0365135669148382</v>
      </c>
      <c r="J161" s="16"/>
      <c r="K161" s="16" t="n">
        <v>0.04037287188528</v>
      </c>
      <c r="L161" s="16"/>
      <c r="M161" s="16" t="n">
        <v>0.0430206955188912</v>
      </c>
      <c r="N161" s="16" t="n">
        <v>0.0165949128670288</v>
      </c>
      <c r="O161" s="16" t="n">
        <v>0.007781415125306</v>
      </c>
      <c r="P161" s="16" t="n">
        <v>0.00649977724767574</v>
      </c>
      <c r="Q161" s="16"/>
      <c r="R161" s="16" t="n">
        <v>0.0259340846213594</v>
      </c>
      <c r="S161" s="16" t="n">
        <v>0.0524675239483519</v>
      </c>
      <c r="T161" s="16" t="n">
        <v>0</v>
      </c>
      <c r="U161" s="16" t="n">
        <v>0</v>
      </c>
      <c r="V161" s="16" t="n">
        <v>0.0643561967187524</v>
      </c>
      <c r="W161" s="16"/>
      <c r="X161" s="16" t="n">
        <v>0.0261391233660066</v>
      </c>
      <c r="Y161" s="16" t="n">
        <v>0.0145253069400929</v>
      </c>
      <c r="Z161" s="16" t="n">
        <v>0.125536484866422</v>
      </c>
      <c r="AA161" s="16" t="n">
        <v>0.173800394231362</v>
      </c>
      <c r="AB161" s="16" t="n">
        <v>0.10250520511655</v>
      </c>
      <c r="AC161" s="16" t="n">
        <v>0.00248734378623987</v>
      </c>
      <c r="AD161" s="16" t="n">
        <v>0</v>
      </c>
      <c r="AE161" s="16"/>
      <c r="AF161" s="16" t="n">
        <v>0.521535904999748</v>
      </c>
      <c r="AG161" s="16" t="n">
        <v>0</v>
      </c>
      <c r="AH161" s="16" t="n">
        <v>0</v>
      </c>
      <c r="AI161" s="16" t="n">
        <v>0</v>
      </c>
      <c r="AJ161" s="16" t="n">
        <v>0.0712281964322878</v>
      </c>
      <c r="AK161" s="16" t="n">
        <v>0.0102032671610107</v>
      </c>
      <c r="AL161" s="16" t="n">
        <v>0</v>
      </c>
      <c r="AM161" s="16" t="n">
        <v>0</v>
      </c>
      <c r="AN161" s="16" t="n">
        <v>0.156863132784031</v>
      </c>
      <c r="AO161" s="16" t="n">
        <v>0</v>
      </c>
      <c r="AP161" s="16" t="n">
        <v>0</v>
      </c>
      <c r="AQ161" s="16"/>
      <c r="AR161" s="16" t="n">
        <v>0.00145549159479129</v>
      </c>
      <c r="AS161" s="16" t="n">
        <v>0.00562431457689879</v>
      </c>
      <c r="AT161" s="16" t="n">
        <v>0.0520863154662984</v>
      </c>
      <c r="AU161" s="16" t="n">
        <v>0.133295270712366</v>
      </c>
      <c r="AV161" s="16" t="n">
        <v>0</v>
      </c>
      <c r="AW161" s="16" t="n">
        <v>0.0849340096552736</v>
      </c>
      <c r="AX161" s="16" t="n">
        <v>0</v>
      </c>
      <c r="AY161" s="16" t="n">
        <v>0</v>
      </c>
      <c r="AZ161" s="16" t="n">
        <v>0</v>
      </c>
      <c r="BA161" s="16" t="n">
        <v>0.114767261467518</v>
      </c>
      <c r="BB161" s="16" t="n">
        <v>0.000277005157701806</v>
      </c>
      <c r="BC161" s="16" t="n">
        <v>0.0132813736766886</v>
      </c>
    </row>
    <row r="162">
      <c r="B162" t="s">
        <v>130</v>
      </c>
      <c r="C162" s="16" t="n">
        <v>0.399063998288058</v>
      </c>
      <c r="D162" s="16" t="n">
        <v>0.374803020239513</v>
      </c>
      <c r="E162" s="16" t="n">
        <v>0.626893788240082</v>
      </c>
      <c r="F162" s="16" t="n">
        <v>0.354172013151683</v>
      </c>
      <c r="G162" s="16"/>
      <c r="H162" s="16" t="n">
        <v>0.5565111692178</v>
      </c>
      <c r="I162" s="16" t="n">
        <v>0.367631240395641</v>
      </c>
      <c r="J162" s="16"/>
      <c r="K162" s="16" t="n">
        <v>0.466512427111887</v>
      </c>
      <c r="L162" s="16"/>
      <c r="M162" s="16" t="n">
        <v>0.36900302801627</v>
      </c>
      <c r="N162" s="16" t="n">
        <v>0.627037550666679</v>
      </c>
      <c r="O162" s="16" t="n">
        <v>0.660853795119123</v>
      </c>
      <c r="P162" s="16" t="n">
        <v>0.799970528078463</v>
      </c>
      <c r="Q162" s="16"/>
      <c r="R162" s="16" t="n">
        <v>0.950574653945317</v>
      </c>
      <c r="S162" s="16" t="n">
        <v>0.500550981377978</v>
      </c>
      <c r="T162" s="16" t="n">
        <v>0.419089315254203</v>
      </c>
      <c r="U162" s="16" t="n">
        <v>0.484619625011464</v>
      </c>
      <c r="V162" s="16" t="n">
        <v>0.310944755145553</v>
      </c>
      <c r="W162" s="16"/>
      <c r="X162" s="16" t="n">
        <v>0.434503548579607</v>
      </c>
      <c r="Y162" s="16" t="n">
        <v>0.190879628816534</v>
      </c>
      <c r="Z162" s="16" t="n">
        <v>0.689922174995752</v>
      </c>
      <c r="AA162" s="16" t="n">
        <v>0.614804071370168</v>
      </c>
      <c r="AB162" s="16" t="n">
        <v>0.520795788886543</v>
      </c>
      <c r="AC162" s="16" t="n">
        <v>0.81788524822977</v>
      </c>
      <c r="AD162" s="16" t="n">
        <v>0.384457779471787</v>
      </c>
      <c r="AE162" s="16"/>
      <c r="AF162" s="16" t="n">
        <v>0.477642991868787</v>
      </c>
      <c r="AG162" s="16" t="n">
        <v>0.981888753584686</v>
      </c>
      <c r="AH162" s="16" t="n">
        <v>0.530933884001417</v>
      </c>
      <c r="AI162" s="16" t="n">
        <v>0.413152329180462</v>
      </c>
      <c r="AJ162" s="16" t="n">
        <v>0.373586980504555</v>
      </c>
      <c r="AK162" s="16" t="n">
        <v>0.296968976327092</v>
      </c>
      <c r="AL162" s="16" t="n">
        <v>0.427503681447914</v>
      </c>
      <c r="AM162" s="16" t="n">
        <v>0.539104356229566</v>
      </c>
      <c r="AN162" s="16" t="n">
        <v>0.414537296731899</v>
      </c>
      <c r="AO162" s="16" t="n">
        <v>0.370031038292595</v>
      </c>
      <c r="AP162" s="16" t="n">
        <v>0.492363900798967</v>
      </c>
      <c r="AQ162" s="16"/>
      <c r="AR162" s="16" t="n">
        <v>0.394436616381155</v>
      </c>
      <c r="AS162" s="16" t="n">
        <v>0.32087619941817</v>
      </c>
      <c r="AT162" s="16" t="n">
        <v>0.472132653922817</v>
      </c>
      <c r="AU162" s="16" t="n">
        <v>0.196771183859428</v>
      </c>
      <c r="AV162" s="16" t="n">
        <v>0.397045991331972</v>
      </c>
      <c r="AW162" s="16" t="n">
        <v>0.322848717179547</v>
      </c>
      <c r="AX162" s="16" t="n">
        <v>0.502927235950545</v>
      </c>
      <c r="AY162" s="16" t="n">
        <v>0.441220619605616</v>
      </c>
      <c r="AZ162" s="16" t="n">
        <v>0.719498688989858</v>
      </c>
      <c r="BA162" s="16" t="n">
        <v>0.516249282051737</v>
      </c>
      <c r="BB162" s="16" t="n">
        <v>0.335460608837978</v>
      </c>
      <c r="BC162" s="16" t="n">
        <v>0.401650285223774</v>
      </c>
    </row>
    <row r="163">
      <c r="B163" t="s">
        <v>131</v>
      </c>
      <c r="C163" s="16" t="n">
        <v>0.363458950343523</v>
      </c>
      <c r="D163" s="16" t="n">
        <v>0.2857704212062</v>
      </c>
      <c r="E163" s="16" t="n">
        <v>0.0571269378847012</v>
      </c>
      <c r="F163" s="16" t="n">
        <v>0.43758126009282</v>
      </c>
      <c r="G163" s="16"/>
      <c r="H163" s="16" t="n">
        <v>0.33282394614556</v>
      </c>
      <c r="I163" s="16" t="n">
        <v>0.381035476064877</v>
      </c>
      <c r="J163" s="16"/>
      <c r="K163" s="16" t="n">
        <v>0.326932485555983</v>
      </c>
      <c r="L163" s="16"/>
      <c r="M163" s="16" t="n">
        <v>0.39089970567984</v>
      </c>
      <c r="N163" s="16" t="n">
        <v>0.147283465697217</v>
      </c>
      <c r="O163" s="16" t="n">
        <v>0.136872837342259</v>
      </c>
      <c r="P163" s="16" t="n">
        <v>0.0802966348094956</v>
      </c>
      <c r="Q163" s="16"/>
      <c r="R163" s="16" t="n">
        <v>0.0191976253492021</v>
      </c>
      <c r="S163" s="16" t="n">
        <v>0.346962188845209</v>
      </c>
      <c r="T163" s="16" t="n">
        <v>0.312255163802776</v>
      </c>
      <c r="U163" s="16" t="n">
        <v>0.272805023641161</v>
      </c>
      <c r="V163" s="16" t="n">
        <v>0.433322792833104</v>
      </c>
      <c r="W163" s="16"/>
      <c r="X163" s="16" t="n">
        <v>0.342276999850618</v>
      </c>
      <c r="Y163" s="16" t="n">
        <v>0.534358324094015</v>
      </c>
      <c r="Z163" s="16" t="n">
        <v>0.085191886972041</v>
      </c>
      <c r="AA163" s="16" t="n">
        <v>0.129795540539753</v>
      </c>
      <c r="AB163" s="16" t="n">
        <v>0.102718563529957</v>
      </c>
      <c r="AC163" s="16" t="n">
        <v>0.104143497302232</v>
      </c>
      <c r="AD163" s="16" t="n">
        <v>0.0552885995014097</v>
      </c>
      <c r="AE163" s="16"/>
      <c r="AF163" s="16" t="n">
        <v>0</v>
      </c>
      <c r="AG163" s="16" t="n">
        <v>0.0117760825592993</v>
      </c>
      <c r="AH163" s="16" t="n">
        <v>0.309073132723804</v>
      </c>
      <c r="AI163" s="16" t="n">
        <v>0.261710702848626</v>
      </c>
      <c r="AJ163" s="16" t="n">
        <v>0.245965537248534</v>
      </c>
      <c r="AK163" s="16" t="n">
        <v>0.517657913998341</v>
      </c>
      <c r="AL163" s="16" t="n">
        <v>0.361149062046425</v>
      </c>
      <c r="AM163" s="16" t="n">
        <v>0.286167477722525</v>
      </c>
      <c r="AN163" s="16" t="n">
        <v>0.236202263558813</v>
      </c>
      <c r="AO163" s="16" t="n">
        <v>0.452233105487289</v>
      </c>
      <c r="AP163" s="16" t="n">
        <v>0.26142277883092</v>
      </c>
      <c r="AQ163" s="16"/>
      <c r="AR163" s="16" t="n">
        <v>0.402977482098696</v>
      </c>
      <c r="AS163" s="16" t="n">
        <v>0.483711174149113</v>
      </c>
      <c r="AT163" s="16" t="n">
        <v>0.428383728466203</v>
      </c>
      <c r="AU163" s="16" t="n">
        <v>0.266590541424732</v>
      </c>
      <c r="AV163" s="16" t="n">
        <v>0.579623894807215</v>
      </c>
      <c r="AW163" s="16" t="n">
        <v>0.270297907328007</v>
      </c>
      <c r="AX163" s="16" t="n">
        <v>0.326737810084588</v>
      </c>
      <c r="AY163" s="16" t="n">
        <v>0.404070375133826</v>
      </c>
      <c r="AZ163" s="16" t="n">
        <v>0.267908550098684</v>
      </c>
      <c r="BA163" s="16" t="n">
        <v>0.251239551950412</v>
      </c>
      <c r="BB163" s="16" t="n">
        <v>0.377746354002883</v>
      </c>
      <c r="BC163" s="16" t="n">
        <v>0.233606375565885</v>
      </c>
    </row>
    <row r="164">
      <c r="B164" t="s">
        <v>132</v>
      </c>
      <c r="C164" s="16" t="n">
        <v>0.0356050479445347</v>
      </c>
      <c r="D164" s="16" t="n">
        <v>0.0890325990333124</v>
      </c>
      <c r="E164" s="16" t="n">
        <v>0.569766850355381</v>
      </c>
      <c r="F164" s="16" t="n">
        <v>-0.0834092469411374</v>
      </c>
      <c r="G164" s="16"/>
      <c r="H164" s="16" t="n">
        <v>0.22368722307224</v>
      </c>
      <c r="I164" s="16" t="n">
        <v>-0.0134042356692361</v>
      </c>
      <c r="J164" s="16"/>
      <c r="K164" s="16" t="n">
        <v>0.139579941555903</v>
      </c>
      <c r="L164" s="16"/>
      <c r="M164" s="16" t="n">
        <v>-0.0218966776635701</v>
      </c>
      <c r="N164" s="16" t="n">
        <v>0.479754084969462</v>
      </c>
      <c r="O164" s="16" t="n">
        <v>0.523980957776864</v>
      </c>
      <c r="P164" s="16" t="n">
        <v>0.719673893268967</v>
      </c>
      <c r="Q164" s="16"/>
      <c r="R164" s="16" t="n">
        <v>0.931377028596115</v>
      </c>
      <c r="S164" s="16" t="n">
        <v>0.153588792532769</v>
      </c>
      <c r="T164" s="16" t="n">
        <v>0.106834151451427</v>
      </c>
      <c r="U164" s="16" t="n">
        <v>0.211814601370303</v>
      </c>
      <c r="V164" s="16" t="n">
        <v>-0.122378037687551</v>
      </c>
      <c r="W164" s="16"/>
      <c r="X164" s="16" t="n">
        <v>0.0922265487289889</v>
      </c>
      <c r="Y164" s="16" t="n">
        <v>-0.343478695277481</v>
      </c>
      <c r="Z164" s="16" t="n">
        <v>0.604730288023711</v>
      </c>
      <c r="AA164" s="16" t="n">
        <v>0.485008530830415</v>
      </c>
      <c r="AB164" s="16" t="n">
        <v>0.418077225356586</v>
      </c>
      <c r="AC164" s="16" t="n">
        <v>0.713741750927539</v>
      </c>
      <c r="AD164" s="16" t="n">
        <v>0.329169179970377</v>
      </c>
      <c r="AE164" s="16"/>
      <c r="AF164" s="16" t="n">
        <v>0.477642991868787</v>
      </c>
      <c r="AG164" s="16" t="n">
        <v>0.970112671025386</v>
      </c>
      <c r="AH164" s="16" t="n">
        <v>0.221860751277613</v>
      </c>
      <c r="AI164" s="16" t="n">
        <v>0.151441626331835</v>
      </c>
      <c r="AJ164" s="16" t="n">
        <v>0.127621443256021</v>
      </c>
      <c r="AK164" s="16" t="n">
        <v>-0.22068893767125</v>
      </c>
      <c r="AL164" s="16" t="n">
        <v>0.0663546194014888</v>
      </c>
      <c r="AM164" s="16" t="n">
        <v>0.252936878507041</v>
      </c>
      <c r="AN164" s="16" t="n">
        <v>0.178335033173086</v>
      </c>
      <c r="AO164" s="16" t="n">
        <v>-0.0822020671946944</v>
      </c>
      <c r="AP164" s="16" t="n">
        <v>0.230941121968047</v>
      </c>
      <c r="AQ164" s="16"/>
      <c r="AR164" s="16" t="n">
        <v>-0.00854086571754176</v>
      </c>
      <c r="AS164" s="16" t="n">
        <v>-0.162834974730943</v>
      </c>
      <c r="AT164" s="16" t="n">
        <v>0.043748925456614</v>
      </c>
      <c r="AU164" s="16" t="n">
        <v>-0.0698193575653037</v>
      </c>
      <c r="AV164" s="16" t="n">
        <v>-0.182577903475244</v>
      </c>
      <c r="AW164" s="16" t="n">
        <v>0.05255080985154</v>
      </c>
      <c r="AX164" s="16" t="n">
        <v>0.176189425865957</v>
      </c>
      <c r="AY164" s="16" t="n">
        <v>0.0371502444717901</v>
      </c>
      <c r="AZ164" s="16" t="n">
        <v>0.451590138891174</v>
      </c>
      <c r="BA164" s="16" t="n">
        <v>0.265009730101324</v>
      </c>
      <c r="BB164" s="16" t="n">
        <v>-0.0422857451649056</v>
      </c>
      <c r="BC164" s="16" t="n">
        <v>0.168043909657889</v>
      </c>
    </row>
    <row r="165">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row>
    <row r="166">
      <c r="B166" s="7" t="s">
        <v>142</v>
      </c>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row>
    <row r="167">
      <c r="B167" s="26" t="s">
        <v>83</v>
      </c>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row>
    <row r="168">
      <c r="B168" t="s">
        <v>125</v>
      </c>
      <c r="C168" s="16" t="n">
        <v>0.0829490401361855</v>
      </c>
      <c r="D168" s="16" t="n">
        <v>0.0279719973979097</v>
      </c>
      <c r="E168" s="16" t="n">
        <v>0.152008495167569</v>
      </c>
      <c r="F168" s="16" t="n">
        <v>0.0752828809143315</v>
      </c>
      <c r="G168" s="16"/>
      <c r="H168" s="16" t="n">
        <v>0.189276666454256</v>
      </c>
      <c r="I168" s="16" t="n">
        <v>0.0908988704458305</v>
      </c>
      <c r="J168" s="16"/>
      <c r="K168" s="16" t="n">
        <v>0.0635324869622779</v>
      </c>
      <c r="L168" s="16"/>
      <c r="M168" s="16" t="n">
        <v>0.0697702488294982</v>
      </c>
      <c r="N168" s="16" t="n">
        <v>0.164653078842814</v>
      </c>
      <c r="O168" s="16" t="n">
        <v>0.246682192430861</v>
      </c>
      <c r="P168" s="16" t="n">
        <v>0.29884668395719</v>
      </c>
      <c r="Q168" s="16"/>
      <c r="R168" s="16" t="n">
        <v>0.004293636084121</v>
      </c>
      <c r="S168" s="16" t="n">
        <v>0.23623987300615</v>
      </c>
      <c r="T168" s="16" t="n">
        <v>0.171986269688344</v>
      </c>
      <c r="U168" s="16" t="n">
        <v>0.0789259896184381</v>
      </c>
      <c r="V168" s="16" t="n">
        <v>0.0240476236252823</v>
      </c>
      <c r="W168" s="16"/>
      <c r="X168" s="16" t="n">
        <v>0.0778048535878705</v>
      </c>
      <c r="Y168" s="16" t="n">
        <v>0.0230916652442526</v>
      </c>
      <c r="Z168" s="16" t="n">
        <v>0.010942775767159</v>
      </c>
      <c r="AA168" s="16" t="n">
        <v>0.304133910543693</v>
      </c>
      <c r="AB168" s="16" t="n">
        <v>0.100722331890266</v>
      </c>
      <c r="AC168" s="16" t="n">
        <v>0.466591413072982</v>
      </c>
      <c r="AD168" s="16" t="n">
        <v>0.138831120715651</v>
      </c>
      <c r="AE168" s="16"/>
      <c r="AF168" s="16" t="n">
        <v>0.149973003763655</v>
      </c>
      <c r="AG168" s="16" t="n">
        <v>0.00523104392575046</v>
      </c>
      <c r="AH168" s="16" t="n">
        <v>0.0702222376671379</v>
      </c>
      <c r="AI168" s="16" t="n">
        <v>0.146932795054424</v>
      </c>
      <c r="AJ168" s="16" t="n">
        <v>0.0470615418405201</v>
      </c>
      <c r="AK168" s="16" t="n">
        <v>0.0531035828473878</v>
      </c>
      <c r="AL168" s="16" t="n">
        <v>0.200893262658564</v>
      </c>
      <c r="AM168" s="16" t="n">
        <v>0.193516955833617</v>
      </c>
      <c r="AN168" s="16" t="n">
        <v>0.032004924699517</v>
      </c>
      <c r="AO168" s="16" t="n">
        <v>0.00490279110032634</v>
      </c>
      <c r="AP168" s="16" t="n">
        <v>0</v>
      </c>
      <c r="AQ168" s="16"/>
      <c r="AR168" s="16" t="n">
        <v>0.0297284235514167</v>
      </c>
      <c r="AS168" s="16" t="n">
        <v>0.102403820448582</v>
      </c>
      <c r="AT168" s="16" t="n">
        <v>0.145732051830976</v>
      </c>
      <c r="AU168" s="16" t="n">
        <v>0</v>
      </c>
      <c r="AV168" s="16" t="n">
        <v>0.00182353604540505</v>
      </c>
      <c r="AW168" s="16" t="n">
        <v>0.0114693709239002</v>
      </c>
      <c r="AX168" s="16" t="n">
        <v>0.179653156378176</v>
      </c>
      <c r="AY168" s="16" t="n">
        <v>0.0210065810297616</v>
      </c>
      <c r="AZ168" s="16" t="n">
        <v>0.60093216906308</v>
      </c>
      <c r="BA168" s="16" t="n">
        <v>0.000361065580617675</v>
      </c>
      <c r="BB168" s="16" t="n">
        <v>0.0243337858394194</v>
      </c>
      <c r="BC168" s="16" t="n">
        <v>0.125347063646572</v>
      </c>
    </row>
    <row r="169">
      <c r="B169" t="s">
        <v>126</v>
      </c>
      <c r="C169" s="16" t="n">
        <v>0.191367923785895</v>
      </c>
      <c r="D169" s="16" t="n">
        <v>0.329643485649537</v>
      </c>
      <c r="E169" s="16" t="n">
        <v>0.423000938646083</v>
      </c>
      <c r="F169" s="16" t="n">
        <v>0.125398021621704</v>
      </c>
      <c r="G169" s="16"/>
      <c r="H169" s="16" t="n">
        <v>0.159045827933002</v>
      </c>
      <c r="I169" s="16" t="n">
        <v>0.194402650055303</v>
      </c>
      <c r="J169" s="16"/>
      <c r="K169" s="16" t="n">
        <v>0.214927671878886</v>
      </c>
      <c r="L169" s="16"/>
      <c r="M169" s="16" t="n">
        <v>0.161476639186936</v>
      </c>
      <c r="N169" s="16" t="n">
        <v>0.436034368056764</v>
      </c>
      <c r="O169" s="16" t="n">
        <v>0.42632614159983</v>
      </c>
      <c r="P169" s="16" t="n">
        <v>0.389981425262258</v>
      </c>
      <c r="Q169" s="16"/>
      <c r="R169" s="16" t="n">
        <v>0.327647515549937</v>
      </c>
      <c r="S169" s="16" t="n">
        <v>0.183858362429971</v>
      </c>
      <c r="T169" s="16" t="n">
        <v>0.110703193014555</v>
      </c>
      <c r="U169" s="16" t="n">
        <v>0.297628485825983</v>
      </c>
      <c r="V169" s="16" t="n">
        <v>0.17684230473896</v>
      </c>
      <c r="W169" s="16"/>
      <c r="X169" s="16" t="n">
        <v>0.138831359934452</v>
      </c>
      <c r="Y169" s="16" t="n">
        <v>0.195452854885532</v>
      </c>
      <c r="Z169" s="16" t="n">
        <v>0.503055800232304</v>
      </c>
      <c r="AA169" s="16" t="n">
        <v>0.425484821182546</v>
      </c>
      <c r="AB169" s="16" t="n">
        <v>0.22262462863672</v>
      </c>
      <c r="AC169" s="16" t="n">
        <v>0.285791203687279</v>
      </c>
      <c r="AD169" s="16" t="n">
        <v>0.159661292269335</v>
      </c>
      <c r="AE169" s="16"/>
      <c r="AF169" s="16" t="n">
        <v>0.302650969889695</v>
      </c>
      <c r="AG169" s="16" t="n">
        <v>0.966481109752242</v>
      </c>
      <c r="AH169" s="16" t="n">
        <v>0.475356565009995</v>
      </c>
      <c r="AI169" s="16" t="n">
        <v>0.206835877497511</v>
      </c>
      <c r="AJ169" s="16" t="n">
        <v>0.217252490761319</v>
      </c>
      <c r="AK169" s="16" t="n">
        <v>0.108827504169808</v>
      </c>
      <c r="AL169" s="16" t="n">
        <v>0.0622070483050283</v>
      </c>
      <c r="AM169" s="16" t="n">
        <v>0.328908921323857</v>
      </c>
      <c r="AN169" s="16" t="n">
        <v>0.225325956876047</v>
      </c>
      <c r="AO169" s="16" t="n">
        <v>0.215326124177026</v>
      </c>
      <c r="AP169" s="16" t="n">
        <v>0.0375250387388321</v>
      </c>
      <c r="AQ169" s="16"/>
      <c r="AR169" s="16" t="n">
        <v>0.100902901856419</v>
      </c>
      <c r="AS169" s="16" t="n">
        <v>0.164000820736798</v>
      </c>
      <c r="AT169" s="16" t="n">
        <v>0.177454340637275</v>
      </c>
      <c r="AU169" s="16" t="n">
        <v>0.164580028139096</v>
      </c>
      <c r="AV169" s="16" t="n">
        <v>0.225344604211641</v>
      </c>
      <c r="AW169" s="16" t="n">
        <v>0.223574438617794</v>
      </c>
      <c r="AX169" s="16" t="n">
        <v>0.323274079572369</v>
      </c>
      <c r="AY169" s="16" t="n">
        <v>0.16831286660993</v>
      </c>
      <c r="AZ169" s="16" t="n">
        <v>0.119712761298042</v>
      </c>
      <c r="BA169" s="16" t="n">
        <v>0.288247139857044</v>
      </c>
      <c r="BB169" s="16" t="n">
        <v>0.214498196226443</v>
      </c>
      <c r="BC169" s="16" t="n">
        <v>0.265874572881765</v>
      </c>
    </row>
    <row r="170">
      <c r="B170" t="s">
        <v>127</v>
      </c>
      <c r="C170" s="16" t="n">
        <v>0.240080170177395</v>
      </c>
      <c r="D170" s="16" t="n">
        <v>0.391236264082681</v>
      </c>
      <c r="E170" s="16" t="n">
        <v>0.196165578361096</v>
      </c>
      <c r="F170" s="16" t="n">
        <v>0.230458422436157</v>
      </c>
      <c r="G170" s="16"/>
      <c r="H170" s="16" t="n">
        <v>0.0717671375613804</v>
      </c>
      <c r="I170" s="16" t="n">
        <v>0.239116239140047</v>
      </c>
      <c r="J170" s="16"/>
      <c r="K170" s="16" t="n">
        <v>0.260881160541226</v>
      </c>
      <c r="L170" s="16"/>
      <c r="M170" s="16" t="n">
        <v>0.246956104927768</v>
      </c>
      <c r="N170" s="16" t="n">
        <v>0.183529502556222</v>
      </c>
      <c r="O170" s="16" t="n">
        <v>0.184378007103432</v>
      </c>
      <c r="P170" s="16" t="n">
        <v>0.211643628485452</v>
      </c>
      <c r="Q170" s="16"/>
      <c r="R170" s="16" t="n">
        <v>0.242032548272428</v>
      </c>
      <c r="S170" s="16" t="n">
        <v>0.121042626058412</v>
      </c>
      <c r="T170" s="16" t="n">
        <v>0.224458182616448</v>
      </c>
      <c r="U170" s="16" t="n">
        <v>0.271433011101558</v>
      </c>
      <c r="V170" s="16" t="n">
        <v>0.263173849657101</v>
      </c>
      <c r="W170" s="16"/>
      <c r="X170" s="16" t="n">
        <v>0.268156763371971</v>
      </c>
      <c r="Y170" s="16" t="n">
        <v>0.160834694990634</v>
      </c>
      <c r="Z170" s="16" t="n">
        <v>0.268274012055589</v>
      </c>
      <c r="AA170" s="16" t="n">
        <v>0.251641501531559</v>
      </c>
      <c r="AB170" s="16" t="n">
        <v>0.239384141572912</v>
      </c>
      <c r="AC170" s="16" t="n">
        <v>0.114154258432208</v>
      </c>
      <c r="AD170" s="16" t="n">
        <v>0.56731896971007</v>
      </c>
      <c r="AE170" s="16"/>
      <c r="AF170" s="16" t="n">
        <v>0.0492939108062249</v>
      </c>
      <c r="AG170" s="16" t="n">
        <v>0.00736960581567011</v>
      </c>
      <c r="AH170" s="16" t="n">
        <v>0.11404781226868</v>
      </c>
      <c r="AI170" s="16" t="n">
        <v>0.323018584984163</v>
      </c>
      <c r="AJ170" s="16" t="n">
        <v>0.353742459989229</v>
      </c>
      <c r="AK170" s="16" t="n">
        <v>0.190628973013144</v>
      </c>
      <c r="AL170" s="16" t="n">
        <v>0.292702340490089</v>
      </c>
      <c r="AM170" s="16" t="n">
        <v>0.255751758826552</v>
      </c>
      <c r="AN170" s="16" t="n">
        <v>0.349260439709288</v>
      </c>
      <c r="AO170" s="16" t="n">
        <v>0.191712752296011</v>
      </c>
      <c r="AP170" s="16" t="n">
        <v>0.62869801209601</v>
      </c>
      <c r="AQ170" s="16"/>
      <c r="AR170" s="16" t="n">
        <v>0.277708404639925</v>
      </c>
      <c r="AS170" s="16" t="n">
        <v>0.115775485501793</v>
      </c>
      <c r="AT170" s="16" t="n">
        <v>0.0787326242458897</v>
      </c>
      <c r="AU170" s="16" t="n">
        <v>0.270047733291109</v>
      </c>
      <c r="AV170" s="16" t="n">
        <v>0.193207964935738</v>
      </c>
      <c r="AW170" s="16" t="n">
        <v>0.392003953060859</v>
      </c>
      <c r="AX170" s="16" t="n">
        <v>0.17427683275486</v>
      </c>
      <c r="AY170" s="16" t="n">
        <v>0.406610177226483</v>
      </c>
      <c r="AZ170" s="16" t="n">
        <v>0.172505151155146</v>
      </c>
      <c r="BA170" s="16" t="n">
        <v>0.248985040048833</v>
      </c>
      <c r="BB170" s="16" t="n">
        <v>0.217680459735498</v>
      </c>
      <c r="BC170" s="16" t="n">
        <v>0.466866716763536</v>
      </c>
    </row>
    <row r="171">
      <c r="B171" t="s">
        <v>128</v>
      </c>
      <c r="C171" s="16" t="n">
        <v>0.106419014769077</v>
      </c>
      <c r="D171" s="16" t="n">
        <v>0.141899978303759</v>
      </c>
      <c r="E171" s="16" t="n">
        <v>0.132917132865885</v>
      </c>
      <c r="F171" s="16" t="n">
        <v>0.0964191515776182</v>
      </c>
      <c r="G171" s="16"/>
      <c r="H171" s="16" t="n">
        <v>0.25392807679106</v>
      </c>
      <c r="I171" s="16" t="n">
        <v>0.0511802548400398</v>
      </c>
      <c r="J171" s="16"/>
      <c r="K171" s="16" t="n">
        <v>0.114821487807591</v>
      </c>
      <c r="L171" s="16"/>
      <c r="M171" s="16" t="n">
        <v>0.109991471942499</v>
      </c>
      <c r="N171" s="16" t="n">
        <v>0.0928130623889585</v>
      </c>
      <c r="O171" s="16" t="n">
        <v>0.0372536994384667</v>
      </c>
      <c r="P171" s="16" t="n">
        <v>0.0420575512520308</v>
      </c>
      <c r="Q171" s="16"/>
      <c r="R171" s="16" t="n">
        <v>0</v>
      </c>
      <c r="S171" s="16" t="n">
        <v>0.0576692407036377</v>
      </c>
      <c r="T171" s="16" t="n">
        <v>0.107129277630458</v>
      </c>
      <c r="U171" s="16" t="n">
        <v>0.251594028219416</v>
      </c>
      <c r="V171" s="16" t="n">
        <v>0.0784140633124409</v>
      </c>
      <c r="W171" s="16"/>
      <c r="X171" s="16" t="n">
        <v>0.0950740204232922</v>
      </c>
      <c r="Y171" s="16" t="n">
        <v>0.124437670193274</v>
      </c>
      <c r="Z171" s="16" t="n">
        <v>0.1433226517358</v>
      </c>
      <c r="AA171" s="16" t="n">
        <v>0.00754212256191415</v>
      </c>
      <c r="AB171" s="16" t="n">
        <v>0.231276327955137</v>
      </c>
      <c r="AC171" s="16" t="n">
        <v>0.133463124807531</v>
      </c>
      <c r="AD171" s="16" t="n">
        <v>0.00279360300633938</v>
      </c>
      <c r="AE171" s="16"/>
      <c r="AF171" s="16" t="n">
        <v>0</v>
      </c>
      <c r="AG171" s="16" t="n">
        <v>0</v>
      </c>
      <c r="AH171" s="16" t="n">
        <v>0.0768673748429342</v>
      </c>
      <c r="AI171" s="16" t="n">
        <v>0.183052930811508</v>
      </c>
      <c r="AJ171" s="16" t="n">
        <v>0.0671816785750878</v>
      </c>
      <c r="AK171" s="16" t="n">
        <v>0.0909886619653147</v>
      </c>
      <c r="AL171" s="16" t="n">
        <v>0.312998493997711</v>
      </c>
      <c r="AM171" s="16" t="n">
        <v>0.0223311630877726</v>
      </c>
      <c r="AN171" s="16" t="n">
        <v>0.0113822883849956</v>
      </c>
      <c r="AO171" s="16" t="n">
        <v>0.318126346329959</v>
      </c>
      <c r="AP171" s="16" t="n">
        <v>0</v>
      </c>
      <c r="AQ171" s="16"/>
      <c r="AR171" s="16" t="n">
        <v>0.26317009400487</v>
      </c>
      <c r="AS171" s="16" t="n">
        <v>0.0942168604434489</v>
      </c>
      <c r="AT171" s="16" t="n">
        <v>0.118266407663592</v>
      </c>
      <c r="AU171" s="16" t="n">
        <v>0.165486426432698</v>
      </c>
      <c r="AV171" s="16" t="n">
        <v>0</v>
      </c>
      <c r="AW171" s="16" t="n">
        <v>0.0132930007522776</v>
      </c>
      <c r="AX171" s="16" t="n">
        <v>0.151982829051953</v>
      </c>
      <c r="AY171" s="16" t="n">
        <v>0.00042330034877626</v>
      </c>
      <c r="AZ171" s="16" t="n">
        <v>0.000270081902850478</v>
      </c>
      <c r="BA171" s="16" t="n">
        <v>0.000361065580617675</v>
      </c>
      <c r="BB171" s="16" t="n">
        <v>0.176373122142485</v>
      </c>
      <c r="BC171" s="16" t="n">
        <v>0.12327085743717</v>
      </c>
    </row>
    <row r="172">
      <c r="B172" t="s">
        <v>129</v>
      </c>
      <c r="C172" s="16" t="n">
        <v>0.324321074736473</v>
      </c>
      <c r="D172" s="16" t="n">
        <v>0.109049939475089</v>
      </c>
      <c r="E172" s="16" t="n">
        <v>0.0923319208832857</v>
      </c>
      <c r="F172" s="16" t="n">
        <v>0.399971820518872</v>
      </c>
      <c r="G172" s="16"/>
      <c r="H172" s="16" t="n">
        <v>0.319812507440265</v>
      </c>
      <c r="I172" s="16" t="n">
        <v>0.380856665637953</v>
      </c>
      <c r="J172" s="16"/>
      <c r="K172" s="16" t="n">
        <v>0.242124029964582</v>
      </c>
      <c r="L172" s="16"/>
      <c r="M172" s="16" t="n">
        <v>0.350986305480435</v>
      </c>
      <c r="N172" s="16" t="n">
        <v>0.122969988155242</v>
      </c>
      <c r="O172" s="16" t="n">
        <v>0.0780256876062519</v>
      </c>
      <c r="P172" s="16" t="n">
        <v>0.0490230077274582</v>
      </c>
      <c r="Q172" s="16"/>
      <c r="R172" s="16" t="n">
        <v>0.0191976253492021</v>
      </c>
      <c r="S172" s="16" t="n">
        <v>0.249946598799891</v>
      </c>
      <c r="T172" s="16" t="n">
        <v>0.3181905205757</v>
      </c>
      <c r="U172" s="16" t="n">
        <v>0.100418485234605</v>
      </c>
      <c r="V172" s="16" t="n">
        <v>0.429491996033317</v>
      </c>
      <c r="W172" s="16"/>
      <c r="X172" s="16" t="n">
        <v>0.325052271028352</v>
      </c>
      <c r="Y172" s="16" t="n">
        <v>0.480801368532103</v>
      </c>
      <c r="Z172" s="16" t="n">
        <v>0.0741497311061976</v>
      </c>
      <c r="AA172" s="16" t="n">
        <v>0.0111976441802879</v>
      </c>
      <c r="AB172" s="16" t="n">
        <v>0.0997634995201875</v>
      </c>
      <c r="AC172" s="16" t="n">
        <v>0</v>
      </c>
      <c r="AD172" s="16" t="n">
        <v>0.131395014298605</v>
      </c>
      <c r="AE172" s="16"/>
      <c r="AF172" s="16" t="n">
        <v>0</v>
      </c>
      <c r="AG172" s="16" t="n">
        <v>0</v>
      </c>
      <c r="AH172" s="16" t="n">
        <v>0.261145102128112</v>
      </c>
      <c r="AI172" s="16" t="n">
        <v>0.140159811652394</v>
      </c>
      <c r="AJ172" s="16" t="n">
        <v>0.225626925439862</v>
      </c>
      <c r="AK172" s="16" t="n">
        <v>0.511695966285741</v>
      </c>
      <c r="AL172" s="16" t="n">
        <v>0.131198854548608</v>
      </c>
      <c r="AM172" s="16" t="n">
        <v>0.199491200928202</v>
      </c>
      <c r="AN172" s="16" t="n">
        <v>0.382026390330153</v>
      </c>
      <c r="AO172" s="16" t="n">
        <v>0.269931986096677</v>
      </c>
      <c r="AP172" s="16" t="n">
        <v>0.333776949165158</v>
      </c>
      <c r="AQ172" s="16"/>
      <c r="AR172" s="16" t="n">
        <v>0.327034684352579</v>
      </c>
      <c r="AS172" s="16" t="n">
        <v>0.523603012869378</v>
      </c>
      <c r="AT172" s="16" t="n">
        <v>0.323555629223372</v>
      </c>
      <c r="AU172" s="16" t="n">
        <v>0.266590541424732</v>
      </c>
      <c r="AV172" s="16" t="n">
        <v>0.579623894807215</v>
      </c>
      <c r="AW172" s="16" t="n">
        <v>0.316224397087113</v>
      </c>
      <c r="AX172" s="16" t="n">
        <v>0.170334953964867</v>
      </c>
      <c r="AY172" s="16" t="n">
        <v>0.403647074785049</v>
      </c>
      <c r="AZ172" s="16" t="n">
        <v>0.0207323838575852</v>
      </c>
      <c r="BA172" s="16" t="n">
        <v>0.344301784402555</v>
      </c>
      <c r="BB172" s="16" t="n">
        <v>0.365107796565075</v>
      </c>
      <c r="BC172" s="16" t="n">
        <v>0.0186407892709574</v>
      </c>
    </row>
    <row r="173">
      <c r="B173" t="s">
        <v>94</v>
      </c>
      <c r="C173" s="16" t="n">
        <v>0.0548627763949751</v>
      </c>
      <c r="D173" s="16" t="n">
        <v>0.000198335091024644</v>
      </c>
      <c r="E173" s="16" t="n">
        <v>0.00357593407608099</v>
      </c>
      <c r="F173" s="16" t="n">
        <v>0.0724697029313167</v>
      </c>
      <c r="G173" s="16"/>
      <c r="H173" s="16" t="n">
        <v>0.0061697838200371</v>
      </c>
      <c r="I173" s="16" t="n">
        <v>0.0435453198808269</v>
      </c>
      <c r="J173" s="16"/>
      <c r="K173" s="16" t="n">
        <v>0.103713162845437</v>
      </c>
      <c r="L173" s="16"/>
      <c r="M173" s="16" t="n">
        <v>0.0608192296328639</v>
      </c>
      <c r="N173" s="16" t="n">
        <v>0</v>
      </c>
      <c r="O173" s="16" t="n">
        <v>0.0273342718211586</v>
      </c>
      <c r="P173" s="16" t="n">
        <v>0.00844770331561043</v>
      </c>
      <c r="Q173" s="16"/>
      <c r="R173" s="16" t="n">
        <v>0.406828674744312</v>
      </c>
      <c r="S173" s="16" t="n">
        <v>0.151243299001938</v>
      </c>
      <c r="T173" s="16" t="n">
        <v>0.0675325564744957</v>
      </c>
      <c r="U173" s="16" t="n">
        <v>0</v>
      </c>
      <c r="V173" s="16" t="n">
        <v>0.0280301626328993</v>
      </c>
      <c r="W173" s="16"/>
      <c r="X173" s="16" t="n">
        <v>0.095080731654063</v>
      </c>
      <c r="Y173" s="16" t="n">
        <v>0.0153817461542045</v>
      </c>
      <c r="Z173" s="16" t="n">
        <v>0.000255029102950461</v>
      </c>
      <c r="AA173" s="16" t="n">
        <v>0</v>
      </c>
      <c r="AB173" s="16" t="n">
        <v>0.106229070424777</v>
      </c>
      <c r="AC173" s="16" t="n">
        <v>0</v>
      </c>
      <c r="AD173" s="16" t="n">
        <v>0</v>
      </c>
      <c r="AE173" s="16"/>
      <c r="AF173" s="16" t="n">
        <v>0.498082115540425</v>
      </c>
      <c r="AG173" s="16" t="n">
        <v>0.020918240506337</v>
      </c>
      <c r="AH173" s="16" t="n">
        <v>0.00236090808314116</v>
      </c>
      <c r="AI173" s="16" t="n">
        <v>0</v>
      </c>
      <c r="AJ173" s="16" t="n">
        <v>0.0891349033939817</v>
      </c>
      <c r="AK173" s="16" t="n">
        <v>0.0447553117186039</v>
      </c>
      <c r="AL173" s="16" t="n">
        <v>0</v>
      </c>
      <c r="AM173" s="16" t="n">
        <v>0</v>
      </c>
      <c r="AN173" s="16" t="n">
        <v>0</v>
      </c>
      <c r="AO173" s="16" t="n">
        <v>0</v>
      </c>
      <c r="AP173" s="16" t="n">
        <v>0</v>
      </c>
      <c r="AQ173" s="16"/>
      <c r="AR173" s="16" t="n">
        <v>0.00145549159479129</v>
      </c>
      <c r="AS173" s="16" t="n">
        <v>0</v>
      </c>
      <c r="AT173" s="16" t="n">
        <v>0.156258946398895</v>
      </c>
      <c r="AU173" s="16" t="n">
        <v>0.133295270712366</v>
      </c>
      <c r="AV173" s="16" t="n">
        <v>0</v>
      </c>
      <c r="AW173" s="16" t="n">
        <v>0.0434348395580572</v>
      </c>
      <c r="AX173" s="16" t="n">
        <v>0.000478148277774245</v>
      </c>
      <c r="AY173" s="16" t="n">
        <v>0</v>
      </c>
      <c r="AZ173" s="16" t="n">
        <v>0.0858474527232971</v>
      </c>
      <c r="BA173" s="16" t="n">
        <v>0.117743904530333</v>
      </c>
      <c r="BB173" s="16" t="n">
        <v>0.00200663949108013</v>
      </c>
      <c r="BC173" s="16" t="n">
        <v>0</v>
      </c>
    </row>
    <row r="174">
      <c r="B174" t="s">
        <v>130</v>
      </c>
      <c r="C174" s="16" t="n">
        <v>0.27431696392208</v>
      </c>
      <c r="D174" s="16" t="n">
        <v>0.357615483047446</v>
      </c>
      <c r="E174" s="16" t="n">
        <v>0.575009433813652</v>
      </c>
      <c r="F174" s="16" t="n">
        <v>0.200680902536036</v>
      </c>
      <c r="G174" s="16"/>
      <c r="H174" s="16" t="n">
        <v>0.348322494387258</v>
      </c>
      <c r="I174" s="16" t="n">
        <v>0.285301520501134</v>
      </c>
      <c r="J174" s="16"/>
      <c r="K174" s="16" t="n">
        <v>0.278460158841164</v>
      </c>
      <c r="L174" s="16"/>
      <c r="M174" s="16" t="n">
        <v>0.231246888016434</v>
      </c>
      <c r="N174" s="16" t="n">
        <v>0.600687446899578</v>
      </c>
      <c r="O174" s="16" t="n">
        <v>0.673008334030691</v>
      </c>
      <c r="P174" s="16" t="n">
        <v>0.688828109219449</v>
      </c>
      <c r="Q174" s="16"/>
      <c r="R174" s="16" t="n">
        <v>0.331941151634058</v>
      </c>
      <c r="S174" s="16" t="n">
        <v>0.420098235436121</v>
      </c>
      <c r="T174" s="16" t="n">
        <v>0.282689462702899</v>
      </c>
      <c r="U174" s="16" t="n">
        <v>0.376554475444421</v>
      </c>
      <c r="V174" s="16" t="n">
        <v>0.200889928364242</v>
      </c>
      <c r="W174" s="16"/>
      <c r="X174" s="16" t="n">
        <v>0.216636213522322</v>
      </c>
      <c r="Y174" s="16" t="n">
        <v>0.218544520129784</v>
      </c>
      <c r="Z174" s="16" t="n">
        <v>0.513998575999463</v>
      </c>
      <c r="AA174" s="16" t="n">
        <v>0.729618731726239</v>
      </c>
      <c r="AB174" s="16" t="n">
        <v>0.323346960526986</v>
      </c>
      <c r="AC174" s="16" t="n">
        <v>0.752382616760261</v>
      </c>
      <c r="AD174" s="16" t="n">
        <v>0.298492412984986</v>
      </c>
      <c r="AE174" s="16"/>
      <c r="AF174" s="16" t="n">
        <v>0.45262397365335</v>
      </c>
      <c r="AG174" s="16" t="n">
        <v>0.971712153677993</v>
      </c>
      <c r="AH174" s="16" t="n">
        <v>0.545578802677133</v>
      </c>
      <c r="AI174" s="16" t="n">
        <v>0.353768672551935</v>
      </c>
      <c r="AJ174" s="16" t="n">
        <v>0.264314032601839</v>
      </c>
      <c r="AK174" s="16" t="n">
        <v>0.161931087017196</v>
      </c>
      <c r="AL174" s="16" t="n">
        <v>0.263100310963592</v>
      </c>
      <c r="AM174" s="16" t="n">
        <v>0.522425877157473</v>
      </c>
      <c r="AN174" s="16" t="n">
        <v>0.257330881575564</v>
      </c>
      <c r="AO174" s="16" t="n">
        <v>0.220228915277353</v>
      </c>
      <c r="AP174" s="16" t="n">
        <v>0.0375250387388321</v>
      </c>
      <c r="AQ174" s="16"/>
      <c r="AR174" s="16" t="n">
        <v>0.130631325407835</v>
      </c>
      <c r="AS174" s="16" t="n">
        <v>0.26640464118538</v>
      </c>
      <c r="AT174" s="16" t="n">
        <v>0.323186392468251</v>
      </c>
      <c r="AU174" s="16" t="n">
        <v>0.164580028139096</v>
      </c>
      <c r="AV174" s="16" t="n">
        <v>0.227168140257046</v>
      </c>
      <c r="AW174" s="16" t="n">
        <v>0.235043809541694</v>
      </c>
      <c r="AX174" s="16" t="n">
        <v>0.502927235950545</v>
      </c>
      <c r="AY174" s="16" t="n">
        <v>0.189319447639691</v>
      </c>
      <c r="AZ174" s="16" t="n">
        <v>0.720644930361122</v>
      </c>
      <c r="BA174" s="16" t="n">
        <v>0.288608205437661</v>
      </c>
      <c r="BB174" s="16" t="n">
        <v>0.238831982065862</v>
      </c>
      <c r="BC174" s="16" t="n">
        <v>0.391221636528336</v>
      </c>
    </row>
    <row r="175">
      <c r="B175" t="s">
        <v>131</v>
      </c>
      <c r="C175" s="16" t="n">
        <v>0.43074008950555</v>
      </c>
      <c r="D175" s="16" t="n">
        <v>0.250949917778848</v>
      </c>
      <c r="E175" s="16" t="n">
        <v>0.225249053749171</v>
      </c>
      <c r="F175" s="16" t="n">
        <v>0.496390972096491</v>
      </c>
      <c r="G175" s="16"/>
      <c r="H175" s="16" t="n">
        <v>0.573740584231324</v>
      </c>
      <c r="I175" s="16" t="n">
        <v>0.432036920477993</v>
      </c>
      <c r="J175" s="16"/>
      <c r="K175" s="16" t="n">
        <v>0.356945517772173</v>
      </c>
      <c r="L175" s="16"/>
      <c r="M175" s="16" t="n">
        <v>0.460977777422934</v>
      </c>
      <c r="N175" s="16" t="n">
        <v>0.2157830505442</v>
      </c>
      <c r="O175" s="16" t="n">
        <v>0.115279387044719</v>
      </c>
      <c r="P175" s="16" t="n">
        <v>0.0910805589794891</v>
      </c>
      <c r="Q175" s="16"/>
      <c r="R175" s="16" t="n">
        <v>0.0191976253492021</v>
      </c>
      <c r="S175" s="16" t="n">
        <v>0.307615839503529</v>
      </c>
      <c r="T175" s="16" t="n">
        <v>0.425319798206158</v>
      </c>
      <c r="U175" s="16" t="n">
        <v>0.35201251345402</v>
      </c>
      <c r="V175" s="16" t="n">
        <v>0.507906059345758</v>
      </c>
      <c r="W175" s="16"/>
      <c r="X175" s="16" t="n">
        <v>0.420126291451644</v>
      </c>
      <c r="Y175" s="16" t="n">
        <v>0.605239038725377</v>
      </c>
      <c r="Z175" s="16" t="n">
        <v>0.217472382841997</v>
      </c>
      <c r="AA175" s="16" t="n">
        <v>0.018739766742202</v>
      </c>
      <c r="AB175" s="16" t="n">
        <v>0.331039827475325</v>
      </c>
      <c r="AC175" s="16" t="n">
        <v>0.133463124807531</v>
      </c>
      <c r="AD175" s="16" t="n">
        <v>0.134188617304944</v>
      </c>
      <c r="AE175" s="16"/>
      <c r="AF175" s="16" t="n">
        <v>0</v>
      </c>
      <c r="AG175" s="16" t="n">
        <v>0</v>
      </c>
      <c r="AH175" s="16" t="n">
        <v>0.338012476971046</v>
      </c>
      <c r="AI175" s="16" t="n">
        <v>0.323212742463902</v>
      </c>
      <c r="AJ175" s="16" t="n">
        <v>0.29280860401495</v>
      </c>
      <c r="AK175" s="16" t="n">
        <v>0.602684628251056</v>
      </c>
      <c r="AL175" s="16" t="n">
        <v>0.444197348546319</v>
      </c>
      <c r="AM175" s="16" t="n">
        <v>0.221822364015975</v>
      </c>
      <c r="AN175" s="16" t="n">
        <v>0.393408678715148</v>
      </c>
      <c r="AO175" s="16" t="n">
        <v>0.588058332426636</v>
      </c>
      <c r="AP175" s="16" t="n">
        <v>0.333776949165158</v>
      </c>
      <c r="AQ175" s="16"/>
      <c r="AR175" s="16" t="n">
        <v>0.590204778357449</v>
      </c>
      <c r="AS175" s="16" t="n">
        <v>0.617819873312827</v>
      </c>
      <c r="AT175" s="16" t="n">
        <v>0.441822036886964</v>
      </c>
      <c r="AU175" s="16" t="n">
        <v>0.432076967857429</v>
      </c>
      <c r="AV175" s="16" t="n">
        <v>0.579623894807215</v>
      </c>
      <c r="AW175" s="16" t="n">
        <v>0.32951739783939</v>
      </c>
      <c r="AX175" s="16" t="n">
        <v>0.32231778301682</v>
      </c>
      <c r="AY175" s="16" t="n">
        <v>0.404070375133826</v>
      </c>
      <c r="AZ175" s="16" t="n">
        <v>0.0210024657604357</v>
      </c>
      <c r="BA175" s="16" t="n">
        <v>0.344662849983173</v>
      </c>
      <c r="BB175" s="16" t="n">
        <v>0.54148091870756</v>
      </c>
      <c r="BC175" s="16" t="n">
        <v>0.141911646708127</v>
      </c>
    </row>
    <row r="176">
      <c r="B176" t="s">
        <v>132</v>
      </c>
      <c r="C176" s="16" t="n">
        <v>-0.15642312558347</v>
      </c>
      <c r="D176" s="16" t="n">
        <v>0.106665565268599</v>
      </c>
      <c r="E176" s="16" t="n">
        <v>0.349760380064481</v>
      </c>
      <c r="F176" s="16" t="n">
        <v>-0.295710069560455</v>
      </c>
      <c r="G176" s="16"/>
      <c r="H176" s="16" t="n">
        <v>-0.225418089844066</v>
      </c>
      <c r="I176" s="16" t="n">
        <v>-0.146735399976859</v>
      </c>
      <c r="J176" s="16"/>
      <c r="K176" s="16" t="n">
        <v>-0.0784853589310087</v>
      </c>
      <c r="L176" s="16"/>
      <c r="M176" s="16" t="n">
        <v>-0.229730889406499</v>
      </c>
      <c r="N176" s="16" t="n">
        <v>0.384904396355377</v>
      </c>
      <c r="O176" s="16" t="n">
        <v>0.557728946985972</v>
      </c>
      <c r="P176" s="16" t="n">
        <v>0.59774755023996</v>
      </c>
      <c r="Q176" s="16"/>
      <c r="R176" s="16" t="n">
        <v>0.312743526284856</v>
      </c>
      <c r="S176" s="16" t="n">
        <v>0.112482395932593</v>
      </c>
      <c r="T176" s="16" t="n">
        <v>-0.142630335503259</v>
      </c>
      <c r="U176" s="16" t="n">
        <v>0.0245419619904011</v>
      </c>
      <c r="V176" s="16" t="n">
        <v>-0.307016130981515</v>
      </c>
      <c r="W176" s="16"/>
      <c r="X176" s="16" t="n">
        <v>-0.203490077929322</v>
      </c>
      <c r="Y176" s="16" t="n">
        <v>-0.386694518595592</v>
      </c>
      <c r="Z176" s="16" t="n">
        <v>0.296526193157466</v>
      </c>
      <c r="AA176" s="16" t="n">
        <v>0.710878964984037</v>
      </c>
      <c r="AB176" s="16" t="n">
        <v>-0.00769286694833932</v>
      </c>
      <c r="AC176" s="16" t="n">
        <v>0.618919491952731</v>
      </c>
      <c r="AD176" s="16" t="n">
        <v>0.164303795680042</v>
      </c>
      <c r="AE176" s="16"/>
      <c r="AF176" s="16" t="n">
        <v>0.45262397365335</v>
      </c>
      <c r="AG176" s="16" t="n">
        <v>0.971712153677993</v>
      </c>
      <c r="AH176" s="16" t="n">
        <v>0.207566325706087</v>
      </c>
      <c r="AI176" s="16" t="n">
        <v>0.0305559300880323</v>
      </c>
      <c r="AJ176" s="16" t="n">
        <v>-0.028494571413111</v>
      </c>
      <c r="AK176" s="16" t="n">
        <v>-0.44075354123386</v>
      </c>
      <c r="AL176" s="16" t="n">
        <v>-0.181097037582727</v>
      </c>
      <c r="AM176" s="16" t="n">
        <v>0.300603513141498</v>
      </c>
      <c r="AN176" s="16" t="n">
        <v>-0.136077797139585</v>
      </c>
      <c r="AO176" s="16" t="n">
        <v>-0.367829417149284</v>
      </c>
      <c r="AP176" s="16" t="n">
        <v>-0.296251910426326</v>
      </c>
      <c r="AQ176" s="16"/>
      <c r="AR176" s="16" t="n">
        <v>-0.459573452949614</v>
      </c>
      <c r="AS176" s="16" t="n">
        <v>-0.351415232127448</v>
      </c>
      <c r="AT176" s="16" t="n">
        <v>-0.118635644418713</v>
      </c>
      <c r="AU176" s="16" t="n">
        <v>-0.267496939718334</v>
      </c>
      <c r="AV176" s="16" t="n">
        <v>-0.352455754550169</v>
      </c>
      <c r="AW176" s="16" t="n">
        <v>-0.0944735882976961</v>
      </c>
      <c r="AX176" s="16" t="n">
        <v>0.180609452933725</v>
      </c>
      <c r="AY176" s="16" t="n">
        <v>-0.214750927494134</v>
      </c>
      <c r="AZ176" s="16" t="n">
        <v>0.699642464600686</v>
      </c>
      <c r="BA176" s="16" t="n">
        <v>-0.0560546445455115</v>
      </c>
      <c r="BB176" s="16" t="n">
        <v>-0.302648936641698</v>
      </c>
      <c r="BC176" s="16" t="n">
        <v>0.249309989820209</v>
      </c>
    </row>
    <row r="177">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row>
    <row r="178">
      <c r="B178" s="7" t="s">
        <v>143</v>
      </c>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row>
    <row r="179">
      <c r="B179" s="26" t="s">
        <v>83</v>
      </c>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row>
    <row r="180">
      <c r="B180" t="s">
        <v>125</v>
      </c>
      <c r="C180" s="16" t="n">
        <v>0.0641939574640873</v>
      </c>
      <c r="D180" s="16" t="n">
        <v>0.19862056490747</v>
      </c>
      <c r="E180" s="16" t="n">
        <v>0.0985442593837213</v>
      </c>
      <c r="F180" s="16" t="n">
        <v>0.0401981471008273</v>
      </c>
      <c r="G180" s="16"/>
      <c r="H180" s="16" t="n">
        <v>0.215506234306527</v>
      </c>
      <c r="I180" s="16" t="n">
        <v>0.0473536067000394</v>
      </c>
      <c r="J180" s="16"/>
      <c r="K180" s="16" t="n">
        <v>0.0622330380245904</v>
      </c>
      <c r="L180" s="16"/>
      <c r="M180" s="16" t="n">
        <v>0.0457467641971591</v>
      </c>
      <c r="N180" s="16" t="n">
        <v>0.219784387152146</v>
      </c>
      <c r="O180" s="16" t="n">
        <v>0.184772306929043</v>
      </c>
      <c r="P180" s="16" t="n">
        <v>0.261299082749891</v>
      </c>
      <c r="Q180" s="16"/>
      <c r="R180" s="16" t="n">
        <v>0</v>
      </c>
      <c r="S180" s="16" t="n">
        <v>0.212298713092549</v>
      </c>
      <c r="T180" s="16" t="n">
        <v>0.0455936501394999</v>
      </c>
      <c r="U180" s="16" t="n">
        <v>0.110678913985886</v>
      </c>
      <c r="V180" s="16" t="n">
        <v>0.0280465204847658</v>
      </c>
      <c r="W180" s="16"/>
      <c r="X180" s="16" t="n">
        <v>0.0298634845883668</v>
      </c>
      <c r="Y180" s="16" t="n">
        <v>0.0463561298045266</v>
      </c>
      <c r="Z180" s="16" t="n">
        <v>0.0216152129542072</v>
      </c>
      <c r="AA180" s="16" t="n">
        <v>0.00684814930112064</v>
      </c>
      <c r="AB180" s="16" t="n">
        <v>0.37088176032173</v>
      </c>
      <c r="AC180" s="16" t="n">
        <v>0.339932466785997</v>
      </c>
      <c r="AD180" s="16" t="n">
        <v>0.0951117116458862</v>
      </c>
      <c r="AE180" s="16"/>
      <c r="AF180" s="16" t="n">
        <v>0.00558216820194628</v>
      </c>
      <c r="AG180" s="16" t="n">
        <v>0.00986258147021961</v>
      </c>
      <c r="AH180" s="16" t="n">
        <v>0.0280762181466234</v>
      </c>
      <c r="AI180" s="16" t="n">
        <v>0.0912585352769311</v>
      </c>
      <c r="AJ180" s="16" t="n">
        <v>0.065619933298788</v>
      </c>
      <c r="AK180" s="16" t="n">
        <v>0.0249298537797147</v>
      </c>
      <c r="AL180" s="16" t="n">
        <v>0.154271337160618</v>
      </c>
      <c r="AM180" s="16" t="n">
        <v>0.191798702934325</v>
      </c>
      <c r="AN180" s="16" t="n">
        <v>0.0275280192585075</v>
      </c>
      <c r="AO180" s="16" t="n">
        <v>0.0463314413138263</v>
      </c>
      <c r="AP180" s="16" t="n">
        <v>0</v>
      </c>
      <c r="AQ180" s="16"/>
      <c r="AR180" s="16" t="n">
        <v>0.0137346213215709</v>
      </c>
      <c r="AS180" s="16" t="n">
        <v>0.0103099959045466</v>
      </c>
      <c r="AT180" s="16" t="n">
        <v>0.13706843834119</v>
      </c>
      <c r="AU180" s="16" t="n">
        <v>0</v>
      </c>
      <c r="AV180" s="16" t="n">
        <v>0.0012156906969367</v>
      </c>
      <c r="AW180" s="16" t="n">
        <v>0.036141267409685</v>
      </c>
      <c r="AX180" s="16" t="n">
        <v>0.157359152675269</v>
      </c>
      <c r="AY180" s="16" t="n">
        <v>0.0179401717127307</v>
      </c>
      <c r="AZ180" s="16" t="n">
        <v>0.281581638621544</v>
      </c>
      <c r="BA180" s="16" t="n">
        <v>0.00369877422404978</v>
      </c>
      <c r="BB180" s="16" t="n">
        <v>0.0435909822417949</v>
      </c>
      <c r="BC180" s="16" t="n">
        <v>0.1135342774782</v>
      </c>
    </row>
    <row r="181">
      <c r="B181" t="s">
        <v>126</v>
      </c>
      <c r="C181" s="16" t="n">
        <v>0.149731633250347</v>
      </c>
      <c r="D181" s="16" t="n">
        <v>0.18564466548665</v>
      </c>
      <c r="E181" s="16" t="n">
        <v>0.318703716690359</v>
      </c>
      <c r="F181" s="16" t="n">
        <v>0.109711731657968</v>
      </c>
      <c r="G181" s="16"/>
      <c r="H181" s="16" t="n">
        <v>0.0926968522911078</v>
      </c>
      <c r="I181" s="16" t="n">
        <v>0.103034269124261</v>
      </c>
      <c r="J181" s="16"/>
      <c r="K181" s="16" t="n">
        <v>0.158863404485259</v>
      </c>
      <c r="L181" s="16"/>
      <c r="M181" s="16" t="n">
        <v>0.123747943486291</v>
      </c>
      <c r="N181" s="16" t="n">
        <v>0.340674226435985</v>
      </c>
      <c r="O181" s="16" t="n">
        <v>0.413834117891443</v>
      </c>
      <c r="P181" s="16" t="n">
        <v>0.35970175072998</v>
      </c>
      <c r="Q181" s="16"/>
      <c r="R181" s="16" t="n">
        <v>0.481622273356819</v>
      </c>
      <c r="S181" s="16" t="n">
        <v>0.0522650163591218</v>
      </c>
      <c r="T181" s="16" t="n">
        <v>0.14651607860046</v>
      </c>
      <c r="U181" s="16" t="n">
        <v>0.220261175502172</v>
      </c>
      <c r="V181" s="16" t="n">
        <v>0.127813956689084</v>
      </c>
      <c r="W181" s="16"/>
      <c r="X181" s="16" t="n">
        <v>0.139419774167145</v>
      </c>
      <c r="Y181" s="16" t="n">
        <v>0.119568229861318</v>
      </c>
      <c r="Z181" s="16" t="n">
        <v>0.170137696566443</v>
      </c>
      <c r="AA181" s="16" t="n">
        <v>0.329368202923136</v>
      </c>
      <c r="AB181" s="16" t="n">
        <v>0.144586569808164</v>
      </c>
      <c r="AC181" s="16" t="n">
        <v>0.443664641866734</v>
      </c>
      <c r="AD181" s="16" t="n">
        <v>0.201425529984091</v>
      </c>
      <c r="AE181" s="16"/>
      <c r="AF181" s="16" t="n">
        <v>0.0475186465247383</v>
      </c>
      <c r="AG181" s="16" t="n">
        <v>0.0876687771066975</v>
      </c>
      <c r="AH181" s="16" t="n">
        <v>0.0702825646164713</v>
      </c>
      <c r="AI181" s="16" t="n">
        <v>0.225631139162727</v>
      </c>
      <c r="AJ181" s="16" t="n">
        <v>0.101849904587446</v>
      </c>
      <c r="AK181" s="16" t="n">
        <v>0.148556766964686</v>
      </c>
      <c r="AL181" s="16" t="n">
        <v>0.216283616814735</v>
      </c>
      <c r="AM181" s="16" t="n">
        <v>0.184836776481331</v>
      </c>
      <c r="AN181" s="16" t="n">
        <v>0.0601805159665043</v>
      </c>
      <c r="AO181" s="16" t="n">
        <v>0.544417374768021</v>
      </c>
      <c r="AP181" s="16" t="n">
        <v>0.0690921803831432</v>
      </c>
      <c r="AQ181" s="16"/>
      <c r="AR181" s="16" t="n">
        <v>0.0372392338370807</v>
      </c>
      <c r="AS181" s="16" t="n">
        <v>0.160206469040099</v>
      </c>
      <c r="AT181" s="16" t="n">
        <v>0.0716030470041051</v>
      </c>
      <c r="AU181" s="16" t="n">
        <v>0.047380335286896</v>
      </c>
      <c r="AV181" s="16" t="n">
        <v>0.00941437076355813</v>
      </c>
      <c r="AW181" s="16" t="n">
        <v>0.101910574603947</v>
      </c>
      <c r="AX181" s="16" t="n">
        <v>0.530791431640838</v>
      </c>
      <c r="AY181" s="16" t="n">
        <v>0.30286189153828</v>
      </c>
      <c r="AZ181" s="16" t="n">
        <v>0.257812440072742</v>
      </c>
      <c r="BA181" s="16" t="n">
        <v>0.383202818630148</v>
      </c>
      <c r="BB181" s="16" t="n">
        <v>0.108922575665054</v>
      </c>
      <c r="BC181" s="16" t="n">
        <v>0.536818378864698</v>
      </c>
    </row>
    <row r="182">
      <c r="B182" t="s">
        <v>127</v>
      </c>
      <c r="C182" s="16" t="n">
        <v>0.222210913034038</v>
      </c>
      <c r="D182" s="16" t="n">
        <v>0.382441847283797</v>
      </c>
      <c r="E182" s="16" t="n">
        <v>0.249844098979337</v>
      </c>
      <c r="F182" s="16" t="n">
        <v>0.19640855625964</v>
      </c>
      <c r="G182" s="16"/>
      <c r="H182" s="16" t="n">
        <v>0.351475353540956</v>
      </c>
      <c r="I182" s="16" t="n">
        <v>0.213626228908867</v>
      </c>
      <c r="J182" s="16"/>
      <c r="K182" s="16" t="n">
        <v>0.257313894879453</v>
      </c>
      <c r="L182" s="16"/>
      <c r="M182" s="16" t="n">
        <v>0.229068259637096</v>
      </c>
      <c r="N182" s="16" t="n">
        <v>0.154190725413866</v>
      </c>
      <c r="O182" s="16" t="n">
        <v>0.19779120082841</v>
      </c>
      <c r="P182" s="16" t="n">
        <v>0.219900878327003</v>
      </c>
      <c r="Q182" s="16"/>
      <c r="R182" s="16" t="n">
        <v>0</v>
      </c>
      <c r="S182" s="16" t="n">
        <v>0.229518187165166</v>
      </c>
      <c r="T182" s="16" t="n">
        <v>0.301646314983921</v>
      </c>
      <c r="U182" s="16" t="n">
        <v>0.167423830460218</v>
      </c>
      <c r="V182" s="16" t="n">
        <v>0.222449926417137</v>
      </c>
      <c r="W182" s="16"/>
      <c r="X182" s="16" t="n">
        <v>0.233283340584248</v>
      </c>
      <c r="Y182" s="16" t="n">
        <v>0.203544889898654</v>
      </c>
      <c r="Z182" s="16" t="n">
        <v>0.41198785700982</v>
      </c>
      <c r="AA182" s="16" t="n">
        <v>0.0679450069291532</v>
      </c>
      <c r="AB182" s="16" t="n">
        <v>0.183559390012067</v>
      </c>
      <c r="AC182" s="16" t="n">
        <v>0.144281142804636</v>
      </c>
      <c r="AD182" s="16" t="n">
        <v>0.617342162359984</v>
      </c>
      <c r="AE182" s="16"/>
      <c r="AF182" s="16" t="n">
        <v>0.196045985276359</v>
      </c>
      <c r="AG182" s="16" t="n">
        <v>0.807094717307205</v>
      </c>
      <c r="AH182" s="16" t="n">
        <v>0.374781360737402</v>
      </c>
      <c r="AI182" s="16" t="n">
        <v>0.0854549731600509</v>
      </c>
      <c r="AJ182" s="16" t="n">
        <v>0.257649293560945</v>
      </c>
      <c r="AK182" s="16" t="n">
        <v>0.218655185939134</v>
      </c>
      <c r="AL182" s="16" t="n">
        <v>0.28833029713481</v>
      </c>
      <c r="AM182" s="16" t="n">
        <v>0.162738310372846</v>
      </c>
      <c r="AN182" s="16" t="n">
        <v>0.29854800411469</v>
      </c>
      <c r="AO182" s="16" t="n">
        <v>0</v>
      </c>
      <c r="AP182" s="16" t="n">
        <v>0.0723541703342382</v>
      </c>
      <c r="AQ182" s="16"/>
      <c r="AR182" s="16" t="n">
        <v>0.277909326968295</v>
      </c>
      <c r="AS182" s="16" t="n">
        <v>0.113652449602379</v>
      </c>
      <c r="AT182" s="16" t="n">
        <v>0.181855611728763</v>
      </c>
      <c r="AU182" s="16" t="n">
        <v>0.136752462578743</v>
      </c>
      <c r="AV182" s="16" t="n">
        <v>0.216538078796552</v>
      </c>
      <c r="AW182" s="16" t="n">
        <v>0.313032120304712</v>
      </c>
      <c r="AX182" s="16" t="n">
        <v>0.00394187878999314</v>
      </c>
      <c r="AY182" s="16" t="n">
        <v>0.406610177226483</v>
      </c>
      <c r="AZ182" s="16" t="n">
        <v>0.0964837265549402</v>
      </c>
      <c r="BA182" s="16" t="n">
        <v>0.244114950665057</v>
      </c>
      <c r="BB182" s="16" t="n">
        <v>0.290252305825896</v>
      </c>
      <c r="BC182" s="16" t="n">
        <v>0.110335518128715</v>
      </c>
    </row>
    <row r="183">
      <c r="B183" t="s">
        <v>128</v>
      </c>
      <c r="C183" s="16" t="n">
        <v>0.115625582927164</v>
      </c>
      <c r="D183" s="16" t="n">
        <v>0.0242326889757053</v>
      </c>
      <c r="E183" s="16" t="n">
        <v>0.151156179926584</v>
      </c>
      <c r="F183" s="16" t="n">
        <v>0.119554678150708</v>
      </c>
      <c r="G183" s="16"/>
      <c r="H183" s="16" t="n">
        <v>0.288348564207945</v>
      </c>
      <c r="I183" s="16" t="n">
        <v>0.0937098583764606</v>
      </c>
      <c r="J183" s="16"/>
      <c r="K183" s="16" t="n">
        <v>0.0942625206708641</v>
      </c>
      <c r="L183" s="16"/>
      <c r="M183" s="16" t="n">
        <v>0.118539620144569</v>
      </c>
      <c r="N183" s="16" t="n">
        <v>0.0990148010121761</v>
      </c>
      <c r="O183" s="16" t="n">
        <v>0.0737627602257836</v>
      </c>
      <c r="P183" s="16" t="n">
        <v>0.0769574252151458</v>
      </c>
      <c r="Q183" s="16"/>
      <c r="R183" s="16" t="n">
        <v>0.111549051898869</v>
      </c>
      <c r="S183" s="16" t="n">
        <v>0.0458858442177769</v>
      </c>
      <c r="T183" s="16" t="n">
        <v>0.116813214578628</v>
      </c>
      <c r="U183" s="16" t="n">
        <v>0.260587472318193</v>
      </c>
      <c r="V183" s="16" t="n">
        <v>0.0867332516209299</v>
      </c>
      <c r="W183" s="16"/>
      <c r="X183" s="16" t="n">
        <v>0.107311651641872</v>
      </c>
      <c r="Y183" s="16" t="n">
        <v>0.0848120398474608</v>
      </c>
      <c r="Z183" s="16" t="n">
        <v>0.252453336513664</v>
      </c>
      <c r="AA183" s="16" t="n">
        <v>0.064216978092325</v>
      </c>
      <c r="AB183" s="16" t="n">
        <v>0.174700158579487</v>
      </c>
      <c r="AC183" s="16" t="n">
        <v>0.025005504089715</v>
      </c>
      <c r="AD183" s="16" t="n">
        <v>0.0150660165621596</v>
      </c>
      <c r="AE183" s="16"/>
      <c r="AF183" s="16" t="n">
        <v>0.00177149226195055</v>
      </c>
      <c r="AG183" s="16" t="n">
        <v>0.00288764401182156</v>
      </c>
      <c r="AH183" s="16" t="n">
        <v>0.101472719265891</v>
      </c>
      <c r="AI183" s="16" t="n">
        <v>0.167206702231128</v>
      </c>
      <c r="AJ183" s="16" t="n">
        <v>0.212321715667734</v>
      </c>
      <c r="AK183" s="16" t="n">
        <v>0.0731101524239738</v>
      </c>
      <c r="AL183" s="16" t="n">
        <v>0.0374788389315634</v>
      </c>
      <c r="AM183" s="16" t="n">
        <v>0.0326359720268444</v>
      </c>
      <c r="AN183" s="16" t="n">
        <v>0.0853005238558692</v>
      </c>
      <c r="AO183" s="16" t="n">
        <v>0.135011113267392</v>
      </c>
      <c r="AP183" s="16" t="n">
        <v>0.382484691725897</v>
      </c>
      <c r="AQ183" s="16"/>
      <c r="AR183" s="16" t="n">
        <v>0.264826507928032</v>
      </c>
      <c r="AS183" s="16" t="n">
        <v>0.192228072583596</v>
      </c>
      <c r="AT183" s="16" t="n">
        <v>0.0672032865876328</v>
      </c>
      <c r="AU183" s="16" t="n">
        <v>0.282686119284898</v>
      </c>
      <c r="AV183" s="16" t="n">
        <v>0.193207964935738</v>
      </c>
      <c r="AW183" s="16" t="n">
        <v>0.0550593789985622</v>
      </c>
      <c r="AX183" s="16" t="n">
        <v>0.0034637305122189</v>
      </c>
      <c r="AY183" s="16" t="n">
        <v>0.00306640931703091</v>
      </c>
      <c r="AZ183" s="16" t="n">
        <v>0.0858474527232971</v>
      </c>
      <c r="BA183" s="16" t="n">
        <v>0.00784673244659026</v>
      </c>
      <c r="BB183" s="16" t="n">
        <v>0.187559050404616</v>
      </c>
      <c r="BC183" s="16" t="n">
        <v>0.00570544996250238</v>
      </c>
    </row>
    <row r="184">
      <c r="B184" t="s">
        <v>129</v>
      </c>
      <c r="C184" s="16" t="n">
        <v>0.402105969371084</v>
      </c>
      <c r="D184" s="16" t="n">
        <v>0.184697389590899</v>
      </c>
      <c r="E184" s="16" t="n">
        <v>0.18043440013699</v>
      </c>
      <c r="F184" s="16" t="n">
        <v>0.475853314417645</v>
      </c>
      <c r="G184" s="16"/>
      <c r="H184" s="16" t="n">
        <v>0.00634193090387879</v>
      </c>
      <c r="I184" s="16" t="n">
        <v>0.497621090659638</v>
      </c>
      <c r="J184" s="16"/>
      <c r="K184" s="16" t="n">
        <v>0.371207701905313</v>
      </c>
      <c r="L184" s="16"/>
      <c r="M184" s="16" t="n">
        <v>0.434031580133235</v>
      </c>
      <c r="N184" s="16" t="n">
        <v>0.160695533508066</v>
      </c>
      <c r="O184" s="16" t="n">
        <v>0.107553912030245</v>
      </c>
      <c r="P184" s="16" t="n">
        <v>0.0772738487668663</v>
      </c>
      <c r="Q184" s="16"/>
      <c r="R184" s="16" t="n">
        <v>0</v>
      </c>
      <c r="S184" s="16" t="n">
        <v>0.460032239165386</v>
      </c>
      <c r="T184" s="16" t="n">
        <v>0.337187424141601</v>
      </c>
      <c r="U184" s="16" t="n">
        <v>0.236564835039695</v>
      </c>
      <c r="V184" s="16" t="n">
        <v>0.486924071426935</v>
      </c>
      <c r="W184" s="16"/>
      <c r="X184" s="16" t="n">
        <v>0.421407826304133</v>
      </c>
      <c r="Y184" s="16" t="n">
        <v>0.530336964433835</v>
      </c>
      <c r="Z184" s="16" t="n">
        <v>0.0151586943457223</v>
      </c>
      <c r="AA184" s="16" t="n">
        <v>0.531621662754265</v>
      </c>
      <c r="AB184" s="16" t="n">
        <v>0.110827505148631</v>
      </c>
      <c r="AC184" s="16" t="n">
        <v>0.0471162444529184</v>
      </c>
      <c r="AD184" s="16" t="n">
        <v>0.0710545794478788</v>
      </c>
      <c r="AE184" s="16"/>
      <c r="AF184" s="16" t="n">
        <v>0.143779767955615</v>
      </c>
      <c r="AG184" s="16" t="n">
        <v>0.020918240506337</v>
      </c>
      <c r="AH184" s="16" t="n">
        <v>0.423026229150471</v>
      </c>
      <c r="AI184" s="16" t="n">
        <v>0.430448650169163</v>
      </c>
      <c r="AJ184" s="16" t="n">
        <v>0.2913309564528</v>
      </c>
      <c r="AK184" s="16" t="n">
        <v>0.524564155171171</v>
      </c>
      <c r="AL184" s="16" t="n">
        <v>0.303635909958273</v>
      </c>
      <c r="AM184" s="16" t="n">
        <v>0.405659075096881</v>
      </c>
      <c r="AN184" s="16" t="n">
        <v>0.528442936804429</v>
      </c>
      <c r="AO184" s="16" t="n">
        <v>0.269931986096677</v>
      </c>
      <c r="AP184" s="16" t="n">
        <v>0.476068957556722</v>
      </c>
      <c r="AQ184" s="16"/>
      <c r="AR184" s="16" t="n">
        <v>0.403379326755438</v>
      </c>
      <c r="AS184" s="16" t="n">
        <v>0.523603012869378</v>
      </c>
      <c r="AT184" s="16" t="n">
        <v>0.431807494851722</v>
      </c>
      <c r="AU184" s="16" t="n">
        <v>0.399885812137097</v>
      </c>
      <c r="AV184" s="16" t="n">
        <v>0.579623894807215</v>
      </c>
      <c r="AW184" s="16" t="n">
        <v>0.40892264902782</v>
      </c>
      <c r="AX184" s="16" t="n">
        <v>0.304443806381681</v>
      </c>
      <c r="AY184" s="16" t="n">
        <v>0.269521350205476</v>
      </c>
      <c r="AZ184" s="16" t="n">
        <v>0.278274742027477</v>
      </c>
      <c r="BA184" s="16" t="n">
        <v>0.346917361884752</v>
      </c>
      <c r="BB184" s="16" t="n">
        <v>0.367668446371559</v>
      </c>
      <c r="BC184" s="16" t="n">
        <v>0.233606375565885</v>
      </c>
    </row>
    <row r="185">
      <c r="B185" t="s">
        <v>94</v>
      </c>
      <c r="C185" s="16" t="n">
        <v>0.0461319439532802</v>
      </c>
      <c r="D185" s="16" t="n">
        <v>0.0243628437554798</v>
      </c>
      <c r="E185" s="16" t="n">
        <v>0.00131734488300802</v>
      </c>
      <c r="F185" s="16" t="n">
        <v>0.0582735724132113</v>
      </c>
      <c r="G185" s="16"/>
      <c r="H185" s="16" t="n">
        <v>0.0456310647495857</v>
      </c>
      <c r="I185" s="16" t="n">
        <v>0.0446549462307346</v>
      </c>
      <c r="J185" s="16"/>
      <c r="K185" s="16" t="n">
        <v>0.0561194400345205</v>
      </c>
      <c r="L185" s="16"/>
      <c r="M185" s="16" t="n">
        <v>0.04886583240165</v>
      </c>
      <c r="N185" s="16" t="n">
        <v>0.0256403264777603</v>
      </c>
      <c r="O185" s="16" t="n">
        <v>0.0222857020950747</v>
      </c>
      <c r="P185" s="16" t="n">
        <v>0.0048670142111145</v>
      </c>
      <c r="Q185" s="16"/>
      <c r="R185" s="16" t="n">
        <v>0.406828674744312</v>
      </c>
      <c r="S185" s="16" t="n">
        <v>0</v>
      </c>
      <c r="T185" s="16" t="n">
        <v>0.0522433175558905</v>
      </c>
      <c r="U185" s="16" t="n">
        <v>0.00448377269383619</v>
      </c>
      <c r="V185" s="16" t="n">
        <v>0.0480322733611485</v>
      </c>
      <c r="W185" s="16"/>
      <c r="X185" s="16" t="n">
        <v>0.068713922714235</v>
      </c>
      <c r="Y185" s="16" t="n">
        <v>0.0153817461542045</v>
      </c>
      <c r="Z185" s="16" t="n">
        <v>0.128647202610144</v>
      </c>
      <c r="AA185" s="16" t="n">
        <v>0</v>
      </c>
      <c r="AB185" s="16" t="n">
        <v>0.0154446161299223</v>
      </c>
      <c r="AC185" s="16" t="n">
        <v>0</v>
      </c>
      <c r="AD185" s="16" t="n">
        <v>0</v>
      </c>
      <c r="AE185" s="16"/>
      <c r="AF185" s="16" t="n">
        <v>0.605301939779391</v>
      </c>
      <c r="AG185" s="16" t="n">
        <v>0.0715680395977189</v>
      </c>
      <c r="AH185" s="16" t="n">
        <v>0.00236090808314116</v>
      </c>
      <c r="AI185" s="16" t="n">
        <v>0</v>
      </c>
      <c r="AJ185" s="16" t="n">
        <v>0.0712281964322878</v>
      </c>
      <c r="AK185" s="16" t="n">
        <v>0.0101838857213203</v>
      </c>
      <c r="AL185" s="16" t="n">
        <v>0</v>
      </c>
      <c r="AM185" s="16" t="n">
        <v>0.0223311630877726</v>
      </c>
      <c r="AN185" s="16" t="n">
        <v>0</v>
      </c>
      <c r="AO185" s="16" t="n">
        <v>0.00430808455408269</v>
      </c>
      <c r="AP185" s="16" t="n">
        <v>0</v>
      </c>
      <c r="AQ185" s="16"/>
      <c r="AR185" s="16" t="n">
        <v>0.00291098318958258</v>
      </c>
      <c r="AS185" s="16" t="n">
        <v>0</v>
      </c>
      <c r="AT185" s="16" t="n">
        <v>0.110462121486587</v>
      </c>
      <c r="AU185" s="16" t="n">
        <v>0.133295270712366</v>
      </c>
      <c r="AV185" s="16" t="n">
        <v>0</v>
      </c>
      <c r="AW185" s="16" t="n">
        <v>0.0849340096552736</v>
      </c>
      <c r="AX185" s="16" t="n">
        <v>0</v>
      </c>
      <c r="AY185" s="16" t="n">
        <v>0</v>
      </c>
      <c r="AZ185" s="16" t="n">
        <v>0</v>
      </c>
      <c r="BA185" s="16" t="n">
        <v>0.0142193621494029</v>
      </c>
      <c r="BB185" s="16" t="n">
        <v>0.00200663949108013</v>
      </c>
      <c r="BC185" s="16" t="n">
        <v>0</v>
      </c>
    </row>
    <row r="186">
      <c r="B186" t="s">
        <v>130</v>
      </c>
      <c r="C186" s="16" t="n">
        <v>0.213925590714434</v>
      </c>
      <c r="D186" s="16" t="n">
        <v>0.384265230394119</v>
      </c>
      <c r="E186" s="16" t="n">
        <v>0.417247976074081</v>
      </c>
      <c r="F186" s="16" t="n">
        <v>0.149909878758795</v>
      </c>
      <c r="G186" s="16"/>
      <c r="H186" s="16" t="n">
        <v>0.308203086597635</v>
      </c>
      <c r="I186" s="16" t="n">
        <v>0.1503878758243</v>
      </c>
      <c r="J186" s="16"/>
      <c r="K186" s="16" t="n">
        <v>0.22109644250985</v>
      </c>
      <c r="L186" s="16"/>
      <c r="M186" s="16" t="n">
        <v>0.16949470768345</v>
      </c>
      <c r="N186" s="16" t="n">
        <v>0.560458613588132</v>
      </c>
      <c r="O186" s="16" t="n">
        <v>0.598606424820486</v>
      </c>
      <c r="P186" s="16" t="n">
        <v>0.62100083347987</v>
      </c>
      <c r="Q186" s="16"/>
      <c r="R186" s="16" t="n">
        <v>0.481622273356819</v>
      </c>
      <c r="S186" s="16" t="n">
        <v>0.264563729451671</v>
      </c>
      <c r="T186" s="16" t="n">
        <v>0.192109728739959</v>
      </c>
      <c r="U186" s="16" t="n">
        <v>0.330940089488058</v>
      </c>
      <c r="V186" s="16" t="n">
        <v>0.15586047717385</v>
      </c>
      <c r="W186" s="16"/>
      <c r="X186" s="16" t="n">
        <v>0.169283258755512</v>
      </c>
      <c r="Y186" s="16" t="n">
        <v>0.165924359665845</v>
      </c>
      <c r="Z186" s="16" t="n">
        <v>0.19175290952065</v>
      </c>
      <c r="AA186" s="16" t="n">
        <v>0.336216352224257</v>
      </c>
      <c r="AB186" s="16" t="n">
        <v>0.515468330129894</v>
      </c>
      <c r="AC186" s="16" t="n">
        <v>0.78359710865273</v>
      </c>
      <c r="AD186" s="16" t="n">
        <v>0.296537241629977</v>
      </c>
      <c r="AE186" s="16"/>
      <c r="AF186" s="16" t="n">
        <v>0.0531008147266846</v>
      </c>
      <c r="AG186" s="16" t="n">
        <v>0.0975313585769171</v>
      </c>
      <c r="AH186" s="16" t="n">
        <v>0.0983587827630947</v>
      </c>
      <c r="AI186" s="16" t="n">
        <v>0.316889674439658</v>
      </c>
      <c r="AJ186" s="16" t="n">
        <v>0.167469837886234</v>
      </c>
      <c r="AK186" s="16" t="n">
        <v>0.1734866207444</v>
      </c>
      <c r="AL186" s="16" t="n">
        <v>0.370554953975353</v>
      </c>
      <c r="AM186" s="16" t="n">
        <v>0.376635479415656</v>
      </c>
      <c r="AN186" s="16" t="n">
        <v>0.0877085352250118</v>
      </c>
      <c r="AO186" s="16" t="n">
        <v>0.590748816081848</v>
      </c>
      <c r="AP186" s="16" t="n">
        <v>0.0690921803831432</v>
      </c>
      <c r="AQ186" s="16"/>
      <c r="AR186" s="16" t="n">
        <v>0.0509738551586516</v>
      </c>
      <c r="AS186" s="16" t="n">
        <v>0.170516464944646</v>
      </c>
      <c r="AT186" s="16" t="n">
        <v>0.208671485345295</v>
      </c>
      <c r="AU186" s="16" t="n">
        <v>0.047380335286896</v>
      </c>
      <c r="AV186" s="16" t="n">
        <v>0.0106300614604948</v>
      </c>
      <c r="AW186" s="16" t="n">
        <v>0.138051842013632</v>
      </c>
      <c r="AX186" s="16" t="n">
        <v>0.688150584316107</v>
      </c>
      <c r="AY186" s="16" t="n">
        <v>0.32080206325101</v>
      </c>
      <c r="AZ186" s="16" t="n">
        <v>0.539394078694286</v>
      </c>
      <c r="BA186" s="16" t="n">
        <v>0.386901592854198</v>
      </c>
      <c r="BB186" s="16" t="n">
        <v>0.152513557906849</v>
      </c>
      <c r="BC186" s="16" t="n">
        <v>0.650352656342898</v>
      </c>
    </row>
    <row r="187">
      <c r="B187" t="s">
        <v>131</v>
      </c>
      <c r="C187" s="16" t="n">
        <v>0.517731552298248</v>
      </c>
      <c r="D187" s="16" t="n">
        <v>0.208930078566604</v>
      </c>
      <c r="E187" s="16" t="n">
        <v>0.331590580063574</v>
      </c>
      <c r="F187" s="16" t="n">
        <v>0.595407992568354</v>
      </c>
      <c r="G187" s="16"/>
      <c r="H187" s="16" t="n">
        <v>0.294690495111824</v>
      </c>
      <c r="I187" s="16" t="n">
        <v>0.591330949036099</v>
      </c>
      <c r="J187" s="16"/>
      <c r="K187" s="16" t="n">
        <v>0.465470222576177</v>
      </c>
      <c r="L187" s="16"/>
      <c r="M187" s="16" t="n">
        <v>0.552571200277804</v>
      </c>
      <c r="N187" s="16" t="n">
        <v>0.259710334520242</v>
      </c>
      <c r="O187" s="16" t="n">
        <v>0.181316672256029</v>
      </c>
      <c r="P187" s="16" t="n">
        <v>0.154231273982012</v>
      </c>
      <c r="Q187" s="16"/>
      <c r="R187" s="16" t="n">
        <v>0.111549051898869</v>
      </c>
      <c r="S187" s="16" t="n">
        <v>0.505918083383163</v>
      </c>
      <c r="T187" s="16" t="n">
        <v>0.454000638720229</v>
      </c>
      <c r="U187" s="16" t="n">
        <v>0.497152307357888</v>
      </c>
      <c r="V187" s="16" t="n">
        <v>0.573657323047865</v>
      </c>
      <c r="W187" s="16"/>
      <c r="X187" s="16" t="n">
        <v>0.528719477946005</v>
      </c>
      <c r="Y187" s="16" t="n">
        <v>0.615149004281296</v>
      </c>
      <c r="Z187" s="16" t="n">
        <v>0.267612030859386</v>
      </c>
      <c r="AA187" s="16" t="n">
        <v>0.59583864084659</v>
      </c>
      <c r="AB187" s="16" t="n">
        <v>0.285527663728117</v>
      </c>
      <c r="AC187" s="16" t="n">
        <v>0.0721217485426333</v>
      </c>
      <c r="AD187" s="16" t="n">
        <v>0.0861205960100385</v>
      </c>
      <c r="AE187" s="16"/>
      <c r="AF187" s="16" t="n">
        <v>0.145551260217566</v>
      </c>
      <c r="AG187" s="16" t="n">
        <v>0.0238058845181586</v>
      </c>
      <c r="AH187" s="16" t="n">
        <v>0.524498948416362</v>
      </c>
      <c r="AI187" s="16" t="n">
        <v>0.597655352400291</v>
      </c>
      <c r="AJ187" s="16" t="n">
        <v>0.503652672120534</v>
      </c>
      <c r="AK187" s="16" t="n">
        <v>0.597674307595145</v>
      </c>
      <c r="AL187" s="16" t="n">
        <v>0.341114748889836</v>
      </c>
      <c r="AM187" s="16" t="n">
        <v>0.438295047123725</v>
      </c>
      <c r="AN187" s="16" t="n">
        <v>0.613743460660298</v>
      </c>
      <c r="AO187" s="16" t="n">
        <v>0.40494309936407</v>
      </c>
      <c r="AP187" s="16" t="n">
        <v>0.858553649282618</v>
      </c>
      <c r="AQ187" s="16"/>
      <c r="AR187" s="16" t="n">
        <v>0.66820583468347</v>
      </c>
      <c r="AS187" s="16" t="n">
        <v>0.715831085452975</v>
      </c>
      <c r="AT187" s="16" t="n">
        <v>0.499010781439355</v>
      </c>
      <c r="AU187" s="16" t="n">
        <v>0.682571931421995</v>
      </c>
      <c r="AV187" s="16" t="n">
        <v>0.772831859742954</v>
      </c>
      <c r="AW187" s="16" t="n">
        <v>0.463982028026382</v>
      </c>
      <c r="AX187" s="16" t="n">
        <v>0.3079075368939</v>
      </c>
      <c r="AY187" s="16" t="n">
        <v>0.272587759522507</v>
      </c>
      <c r="AZ187" s="16" t="n">
        <v>0.364122194750774</v>
      </c>
      <c r="BA187" s="16" t="n">
        <v>0.354764094331342</v>
      </c>
      <c r="BB187" s="16" t="n">
        <v>0.555227496776175</v>
      </c>
      <c r="BC187" s="16" t="n">
        <v>0.239311825528387</v>
      </c>
    </row>
    <row r="188">
      <c r="B188" t="s">
        <v>132</v>
      </c>
      <c r="C188" s="16" t="n">
        <v>-0.303805961583813</v>
      </c>
      <c r="D188" s="16" t="n">
        <v>0.175335151827516</v>
      </c>
      <c r="E188" s="16" t="n">
        <v>0.0856573960105068</v>
      </c>
      <c r="F188" s="16" t="n">
        <v>-0.445498113809558</v>
      </c>
      <c r="G188" s="16"/>
      <c r="H188" s="16" t="n">
        <v>0.0135125914858109</v>
      </c>
      <c r="I188" s="16" t="n">
        <v>-0.440943073211798</v>
      </c>
      <c r="J188" s="16"/>
      <c r="K188" s="16" t="n">
        <v>-0.244373780066327</v>
      </c>
      <c r="L188" s="16"/>
      <c r="M188" s="16" t="n">
        <v>-0.383076492594355</v>
      </c>
      <c r="N188" s="16" t="n">
        <v>0.30074827906789</v>
      </c>
      <c r="O188" s="16" t="n">
        <v>0.417289752564457</v>
      </c>
      <c r="P188" s="16" t="n">
        <v>0.466769559497858</v>
      </c>
      <c r="Q188" s="16"/>
      <c r="R188" s="16" t="n">
        <v>0.370073221457949</v>
      </c>
      <c r="S188" s="16" t="n">
        <v>-0.241354353931492</v>
      </c>
      <c r="T188" s="16" t="n">
        <v>-0.26189090998027</v>
      </c>
      <c r="U188" s="16" t="n">
        <v>-0.166212217869829</v>
      </c>
      <c r="V188" s="16" t="n">
        <v>-0.417796845874015</v>
      </c>
      <c r="W188" s="16"/>
      <c r="X188" s="16" t="n">
        <v>-0.359436219190493</v>
      </c>
      <c r="Y188" s="16" t="n">
        <v>-0.449224644615451</v>
      </c>
      <c r="Z188" s="16" t="n">
        <v>-0.0758591213387363</v>
      </c>
      <c r="AA188" s="16" t="n">
        <v>-0.259622288622334</v>
      </c>
      <c r="AB188" s="16" t="n">
        <v>0.229940666401776</v>
      </c>
      <c r="AC188" s="16" t="n">
        <v>0.711475360110097</v>
      </c>
      <c r="AD188" s="16" t="n">
        <v>0.210416645619939</v>
      </c>
      <c r="AE188" s="16"/>
      <c r="AF188" s="16" t="n">
        <v>-0.0924504454908814</v>
      </c>
      <c r="AG188" s="16" t="n">
        <v>0.0737254740587585</v>
      </c>
      <c r="AH188" s="16" t="n">
        <v>-0.426140165653267</v>
      </c>
      <c r="AI188" s="16" t="n">
        <v>-0.280765677960633</v>
      </c>
      <c r="AJ188" s="16" t="n">
        <v>-0.3361828342343</v>
      </c>
      <c r="AK188" s="16" t="n">
        <v>-0.424187686850745</v>
      </c>
      <c r="AL188" s="16" t="n">
        <v>0.0294402050855166</v>
      </c>
      <c r="AM188" s="16" t="n">
        <v>-0.0616595677080687</v>
      </c>
      <c r="AN188" s="16" t="n">
        <v>-0.526034925435286</v>
      </c>
      <c r="AO188" s="16" t="n">
        <v>0.185805716717778</v>
      </c>
      <c r="AP188" s="16" t="n">
        <v>-0.789461468899475</v>
      </c>
      <c r="AQ188" s="16"/>
      <c r="AR188" s="16" t="n">
        <v>-0.617231979524819</v>
      </c>
      <c r="AS188" s="16" t="n">
        <v>-0.545314620508328</v>
      </c>
      <c r="AT188" s="16" t="n">
        <v>-0.29033929609406</v>
      </c>
      <c r="AU188" s="16" t="n">
        <v>-0.635191596135099</v>
      </c>
      <c r="AV188" s="16" t="n">
        <v>-0.762201798282459</v>
      </c>
      <c r="AW188" s="16" t="n">
        <v>-0.325930186012751</v>
      </c>
      <c r="AX188" s="16" t="n">
        <v>0.380243047422208</v>
      </c>
      <c r="AY188" s="16" t="n">
        <v>0.0482143037285035</v>
      </c>
      <c r="AZ188" s="16" t="n">
        <v>0.175271883943513</v>
      </c>
      <c r="BA188" s="16" t="n">
        <v>0.0321374985228557</v>
      </c>
      <c r="BB188" s="16" t="n">
        <v>-0.402713938869326</v>
      </c>
      <c r="BC188" s="16" t="n">
        <v>0.41104083081451</v>
      </c>
    </row>
    <row r="189">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row>
    <row r="190">
      <c r="B190" s="7" t="s">
        <v>144</v>
      </c>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row>
    <row r="191">
      <c r="B191" s="26" t="s">
        <v>83</v>
      </c>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row>
    <row r="192">
      <c r="B192" t="s">
        <v>125</v>
      </c>
      <c r="C192" s="16" t="n">
        <v>0.0603525569686138</v>
      </c>
      <c r="D192" s="16" t="n">
        <v>0.0607443711370236</v>
      </c>
      <c r="E192" s="16" t="n">
        <v>0.0830469202940296</v>
      </c>
      <c r="F192" s="16" t="n">
        <v>0.0555304351230555</v>
      </c>
      <c r="G192" s="16"/>
      <c r="H192" s="16" t="n">
        <v>0.192063031734551</v>
      </c>
      <c r="I192" s="16" t="n">
        <v>0.0619482335579301</v>
      </c>
      <c r="J192" s="16"/>
      <c r="K192" s="16" t="n">
        <v>0.0578745619959766</v>
      </c>
      <c r="L192" s="16"/>
      <c r="M192" s="16" t="n">
        <v>0.0452882065408926</v>
      </c>
      <c r="N192" s="16" t="n">
        <v>0.183317316581439</v>
      </c>
      <c r="O192" s="16" t="n">
        <v>0.163245016888608</v>
      </c>
      <c r="P192" s="16" t="n">
        <v>0.276285970684327</v>
      </c>
      <c r="Q192" s="16"/>
      <c r="R192" s="16" t="n">
        <v>0</v>
      </c>
      <c r="S192" s="16" t="n">
        <v>0.246373802024393</v>
      </c>
      <c r="T192" s="16" t="n">
        <v>0.0379211957648306</v>
      </c>
      <c r="U192" s="16" t="n">
        <v>0.0398544142469751</v>
      </c>
      <c r="V192" s="16" t="n">
        <v>0.0376686664193235</v>
      </c>
      <c r="W192" s="16"/>
      <c r="X192" s="16" t="n">
        <v>0.0383172107915729</v>
      </c>
      <c r="Y192" s="16" t="n">
        <v>0.0689287822247552</v>
      </c>
      <c r="Z192" s="16" t="n">
        <v>0.0349456642813604</v>
      </c>
      <c r="AA192" s="16" t="n">
        <v>0.0118532214263628</v>
      </c>
      <c r="AB192" s="16" t="n">
        <v>0.154329291822124</v>
      </c>
      <c r="AC192" s="16" t="n">
        <v>0.286089750253083</v>
      </c>
      <c r="AD192" s="16" t="n">
        <v>0.0744033893397086</v>
      </c>
      <c r="AE192" s="16"/>
      <c r="AF192" s="16" t="n">
        <v>0.149361936157562</v>
      </c>
      <c r="AG192" s="16" t="n">
        <v>0.0362635908371316</v>
      </c>
      <c r="AH192" s="16" t="n">
        <v>0.0259719770016402</v>
      </c>
      <c r="AI192" s="16" t="n">
        <v>0.0265869104676917</v>
      </c>
      <c r="AJ192" s="16" t="n">
        <v>0.0587028683008239</v>
      </c>
      <c r="AK192" s="16" t="n">
        <v>0.0213598444967488</v>
      </c>
      <c r="AL192" s="16" t="n">
        <v>0.0139829598756879</v>
      </c>
      <c r="AM192" s="16" t="n">
        <v>0.335669150937428</v>
      </c>
      <c r="AN192" s="16" t="n">
        <v>0.0421501135336496</v>
      </c>
      <c r="AO192" s="16" t="n">
        <v>0.0228683673837913</v>
      </c>
      <c r="AP192" s="16" t="n">
        <v>0</v>
      </c>
      <c r="AQ192" s="16"/>
      <c r="AR192" s="16" t="n">
        <v>0.0214463539356058</v>
      </c>
      <c r="AS192" s="16" t="n">
        <v>0.00939501446444641</v>
      </c>
      <c r="AT192" s="16" t="n">
        <v>0.0946689307550166</v>
      </c>
      <c r="AU192" s="16" t="n">
        <v>0.00303783591331277</v>
      </c>
      <c r="AV192" s="16" t="n">
        <v>0.0012156906969367</v>
      </c>
      <c r="AW192" s="16" t="n">
        <v>0.0565616300271191</v>
      </c>
      <c r="AX192" s="16" t="n">
        <v>0.309820130004997</v>
      </c>
      <c r="AY192" s="16" t="n">
        <v>0.0021165017438813</v>
      </c>
      <c r="AZ192" s="16" t="n">
        <v>0.183141424986789</v>
      </c>
      <c r="BA192" s="16" t="n">
        <v>0.000722131161235351</v>
      </c>
      <c r="BB192" s="16" t="n">
        <v>0.0266621406641249</v>
      </c>
      <c r="BC192" s="16" t="n">
        <v>0.124654994910104</v>
      </c>
    </row>
    <row r="193">
      <c r="B193" t="s">
        <v>126</v>
      </c>
      <c r="C193" s="16" t="n">
        <v>0.0890574385034238</v>
      </c>
      <c r="D193" s="16" t="n">
        <v>0.330871731713263</v>
      </c>
      <c r="E193" s="16" t="n">
        <v>0.23059722948292</v>
      </c>
      <c r="F193" s="16" t="n">
        <v>0.0291191293498183</v>
      </c>
      <c r="G193" s="16"/>
      <c r="H193" s="16" t="n">
        <v>0.100446211239356</v>
      </c>
      <c r="I193" s="16" t="n">
        <v>0.0496198244517332</v>
      </c>
      <c r="J193" s="16"/>
      <c r="K193" s="16" t="n">
        <v>0.115952484336978</v>
      </c>
      <c r="L193" s="16"/>
      <c r="M193" s="16" t="n">
        <v>0.0687933465365427</v>
      </c>
      <c r="N193" s="16" t="n">
        <v>0.207351083835088</v>
      </c>
      <c r="O193" s="16" t="n">
        <v>0.366855875990951</v>
      </c>
      <c r="P193" s="16" t="n">
        <v>0.392753744949187</v>
      </c>
      <c r="Q193" s="16"/>
      <c r="R193" s="16" t="n">
        <v>0.220392099735189</v>
      </c>
      <c r="S193" s="16" t="n">
        <v>0.0954254067620557</v>
      </c>
      <c r="T193" s="16" t="n">
        <v>0.106730889230326</v>
      </c>
      <c r="U193" s="16" t="n">
        <v>0.167071486095498</v>
      </c>
      <c r="V193" s="16" t="n">
        <v>0.051055247241308</v>
      </c>
      <c r="W193" s="16"/>
      <c r="X193" s="16" t="n">
        <v>0.0722024075777362</v>
      </c>
      <c r="Y193" s="16" t="n">
        <v>0.0553261580477824</v>
      </c>
      <c r="Z193" s="16" t="n">
        <v>0.126110608577574</v>
      </c>
      <c r="AA193" s="16" t="n">
        <v>0.135004240103651</v>
      </c>
      <c r="AB193" s="16" t="n">
        <v>0.278923245654385</v>
      </c>
      <c r="AC193" s="16" t="n">
        <v>0.178571753300259</v>
      </c>
      <c r="AD193" s="16" t="n">
        <v>0.1720021068116</v>
      </c>
      <c r="AE193" s="16"/>
      <c r="AF193" s="16" t="n">
        <v>0.00204701036318755</v>
      </c>
      <c r="AG193" s="16" t="n">
        <v>0.836702826796596</v>
      </c>
      <c r="AH193" s="16" t="n">
        <v>0.187347798652811</v>
      </c>
      <c r="AI193" s="16" t="n">
        <v>0.0587568270364905</v>
      </c>
      <c r="AJ193" s="16" t="n">
        <v>0.0232840040150916</v>
      </c>
      <c r="AK193" s="16" t="n">
        <v>0.0634963100691676</v>
      </c>
      <c r="AL193" s="16" t="n">
        <v>0.192030218049704</v>
      </c>
      <c r="AM193" s="16" t="n">
        <v>0.0849429459268375</v>
      </c>
      <c r="AN193" s="16" t="n">
        <v>0.0607340075555382</v>
      </c>
      <c r="AO193" s="16" t="n">
        <v>0.150577224696092</v>
      </c>
      <c r="AP193" s="16" t="n">
        <v>0.0690921803831432</v>
      </c>
      <c r="AQ193" s="16"/>
      <c r="AR193" s="16" t="n">
        <v>0.0289247342379331</v>
      </c>
      <c r="AS193" s="16" t="n">
        <v>0.0603652940197518</v>
      </c>
      <c r="AT193" s="16" t="n">
        <v>0.0968127456288815</v>
      </c>
      <c r="AU193" s="16" t="n">
        <v>0.0151891795665639</v>
      </c>
      <c r="AV193" s="16" t="n">
        <v>0.00501110805601324</v>
      </c>
      <c r="AW193" s="16" t="n">
        <v>0.111065028285474</v>
      </c>
      <c r="AX193" s="16" t="n">
        <v>0.152939125607502</v>
      </c>
      <c r="AY193" s="16" t="n">
        <v>0.0350337427279088</v>
      </c>
      <c r="AZ193" s="16" t="n">
        <v>0.0989803774404567</v>
      </c>
      <c r="BA193" s="16" t="n">
        <v>0.135300975323168</v>
      </c>
      <c r="BB193" s="16" t="n">
        <v>0.120108503927186</v>
      </c>
      <c r="BC193" s="16" t="n">
        <v>0.137590334218559</v>
      </c>
    </row>
    <row r="194">
      <c r="B194" t="s">
        <v>127</v>
      </c>
      <c r="C194" s="16" t="n">
        <v>0.144174918500955</v>
      </c>
      <c r="D194" s="16" t="n">
        <v>0.337750892441373</v>
      </c>
      <c r="E194" s="16" t="n">
        <v>0.229447179556549</v>
      </c>
      <c r="F194" s="16" t="n">
        <v>0.102089388885653</v>
      </c>
      <c r="G194" s="16"/>
      <c r="H194" s="16" t="n">
        <v>0.28226809980591</v>
      </c>
      <c r="I194" s="16" t="n">
        <v>0.123919013553848</v>
      </c>
      <c r="J194" s="16"/>
      <c r="K194" s="16" t="n">
        <v>0.156978150959991</v>
      </c>
      <c r="L194" s="16"/>
      <c r="M194" s="16" t="n">
        <v>0.137781225964018</v>
      </c>
      <c r="N194" s="16" t="n">
        <v>0.181601599453837</v>
      </c>
      <c r="O194" s="16" t="n">
        <v>0.246563786447783</v>
      </c>
      <c r="P194" s="16" t="n">
        <v>0.13461378100974</v>
      </c>
      <c r="Q194" s="16"/>
      <c r="R194" s="16" t="n">
        <v>0</v>
      </c>
      <c r="S194" s="16" t="n">
        <v>0.00314595392770634</v>
      </c>
      <c r="T194" s="16" t="n">
        <v>0.176462921462882</v>
      </c>
      <c r="U194" s="16" t="n">
        <v>0.344812770774178</v>
      </c>
      <c r="V194" s="16" t="n">
        <v>0.104313952595119</v>
      </c>
      <c r="W194" s="16"/>
      <c r="X194" s="16" t="n">
        <v>0.161117371669503</v>
      </c>
      <c r="Y194" s="16" t="n">
        <v>0.101764832527346</v>
      </c>
      <c r="Z194" s="16" t="n">
        <v>0.154696852322393</v>
      </c>
      <c r="AA194" s="16" t="n">
        <v>0.1607297286057</v>
      </c>
      <c r="AB194" s="16" t="n">
        <v>0.115839773444168</v>
      </c>
      <c r="AC194" s="16" t="n">
        <v>0.282423288203824</v>
      </c>
      <c r="AD194" s="16" t="n">
        <v>0.580755717082853</v>
      </c>
      <c r="AE194" s="16"/>
      <c r="AF194" s="16" t="n">
        <v>0</v>
      </c>
      <c r="AG194" s="16" t="n">
        <v>0.0291837112742448</v>
      </c>
      <c r="AH194" s="16" t="n">
        <v>0.164351451796083</v>
      </c>
      <c r="AI194" s="16" t="n">
        <v>0.0935181892483527</v>
      </c>
      <c r="AJ194" s="16" t="n">
        <v>0.166626950596038</v>
      </c>
      <c r="AK194" s="16" t="n">
        <v>0.130035481802472</v>
      </c>
      <c r="AL194" s="16" t="n">
        <v>0.246477182246853</v>
      </c>
      <c r="AM194" s="16" t="n">
        <v>0.267759155067695</v>
      </c>
      <c r="AN194" s="16" t="n">
        <v>0.0951758812602223</v>
      </c>
      <c r="AO194" s="16" t="n">
        <v>0.132446619730875</v>
      </c>
      <c r="AP194" s="16" t="n">
        <v>0.26142277883092</v>
      </c>
      <c r="AQ194" s="16"/>
      <c r="AR194" s="16" t="n">
        <v>0.143522060596892</v>
      </c>
      <c r="AS194" s="16" t="n">
        <v>0.0568876671514176</v>
      </c>
      <c r="AT194" s="16" t="n">
        <v>0.146631371068745</v>
      </c>
      <c r="AU194" s="16" t="n">
        <v>0.0165149338132309</v>
      </c>
      <c r="AV194" s="16" t="n">
        <v>0.0233301138608132</v>
      </c>
      <c r="AW194" s="16" t="n">
        <v>0.149126277893293</v>
      </c>
      <c r="AX194" s="16" t="n">
        <v>0.151982829051953</v>
      </c>
      <c r="AY194" s="16" t="n">
        <v>0.273011059871283</v>
      </c>
      <c r="AZ194" s="16" t="n">
        <v>0.0103661919287926</v>
      </c>
      <c r="BA194" s="16" t="n">
        <v>0.120720547593147</v>
      </c>
      <c r="BB194" s="16" t="n">
        <v>0.199875892508799</v>
      </c>
      <c r="BC194" s="16" t="n">
        <v>0.34575651557115</v>
      </c>
    </row>
    <row r="195">
      <c r="B195" t="s">
        <v>128</v>
      </c>
      <c r="C195" s="16" t="n">
        <v>0.0647875197689645</v>
      </c>
      <c r="D195" s="16" t="n">
        <v>0.0250449236862719</v>
      </c>
      <c r="E195" s="16" t="n">
        <v>0.183496686689419</v>
      </c>
      <c r="F195" s="16" t="n">
        <v>0.0447780377544065</v>
      </c>
      <c r="G195" s="16"/>
      <c r="H195" s="16" t="n">
        <v>0.0440931136267809</v>
      </c>
      <c r="I195" s="16" t="n">
        <v>0.0552067682143977</v>
      </c>
      <c r="J195" s="16"/>
      <c r="K195" s="16" t="n">
        <v>0.0560850757243794</v>
      </c>
      <c r="L195" s="16"/>
      <c r="M195" s="16" t="n">
        <v>0.0607679344971769</v>
      </c>
      <c r="N195" s="16" t="n">
        <v>0.115802133223464</v>
      </c>
      <c r="O195" s="16" t="n">
        <v>0.0428188362178748</v>
      </c>
      <c r="P195" s="16" t="n">
        <v>0.0862340056634557</v>
      </c>
      <c r="Q195" s="16"/>
      <c r="R195" s="16" t="n">
        <v>0.216098463651068</v>
      </c>
      <c r="S195" s="16" t="n">
        <v>0.0366380078669501</v>
      </c>
      <c r="T195" s="16" t="n">
        <v>0.0977998414611538</v>
      </c>
      <c r="U195" s="16" t="n">
        <v>0.0371924414169058</v>
      </c>
      <c r="V195" s="16" t="n">
        <v>0.0601232155979797</v>
      </c>
      <c r="W195" s="16"/>
      <c r="X195" s="16" t="n">
        <v>0.077730529200601</v>
      </c>
      <c r="Y195" s="16" t="n">
        <v>0.0508842305390934</v>
      </c>
      <c r="Z195" s="16" t="n">
        <v>0.0229766533734161</v>
      </c>
      <c r="AA195" s="16" t="n">
        <v>0.0599287272609418</v>
      </c>
      <c r="AB195" s="16" t="n">
        <v>0.043793927046753</v>
      </c>
      <c r="AC195" s="16" t="n">
        <v>0.00575797219041881</v>
      </c>
      <c r="AD195" s="16" t="n">
        <v>0.0265271104589507</v>
      </c>
      <c r="AE195" s="16"/>
      <c r="AF195" s="16" t="n">
        <v>0.000950389130485083</v>
      </c>
      <c r="AG195" s="16" t="n">
        <v>0.0244286294421421</v>
      </c>
      <c r="AH195" s="16" t="n">
        <v>0.0922780173663069</v>
      </c>
      <c r="AI195" s="16" t="n">
        <v>0.187483300939953</v>
      </c>
      <c r="AJ195" s="16" t="n">
        <v>0.0192410742701957</v>
      </c>
      <c r="AK195" s="16" t="n">
        <v>0.0600096200711049</v>
      </c>
      <c r="AL195" s="16" t="n">
        <v>0.0262733589736971</v>
      </c>
      <c r="AM195" s="16" t="n">
        <v>0.0193017519746036</v>
      </c>
      <c r="AN195" s="16" t="n">
        <v>0.179235874766816</v>
      </c>
      <c r="AO195" s="16" t="n">
        <v>0.028394831324556</v>
      </c>
      <c r="AP195" s="16" t="n">
        <v>0</v>
      </c>
      <c r="AQ195" s="16"/>
      <c r="AR195" s="16" t="n">
        <v>0.146867318426553</v>
      </c>
      <c r="AS195" s="16" t="n">
        <v>0.0943633969530556</v>
      </c>
      <c r="AT195" s="16" t="n">
        <v>0.0649930307293956</v>
      </c>
      <c r="AU195" s="16" t="n">
        <v>0.133295270712366</v>
      </c>
      <c r="AV195" s="16" t="n">
        <v>0</v>
      </c>
      <c r="AW195" s="16" t="n">
        <v>0.0114909353659708</v>
      </c>
      <c r="AX195" s="16" t="n">
        <v>0.0193084214684625</v>
      </c>
      <c r="AY195" s="16" t="n">
        <v>0</v>
      </c>
      <c r="AZ195" s="16" t="n">
        <v>0.171694905446594</v>
      </c>
      <c r="BA195" s="16" t="n">
        <v>0.119998416431912</v>
      </c>
      <c r="BB195" s="16" t="n">
        <v>0.0109089231044296</v>
      </c>
      <c r="BC195" s="16" t="n">
        <v>0.0161340986579398</v>
      </c>
    </row>
    <row r="196">
      <c r="B196" t="s">
        <v>129</v>
      </c>
      <c r="C196" s="16" t="n">
        <v>0.556163064409383</v>
      </c>
      <c r="D196" s="16" t="n">
        <v>0.198230729264562</v>
      </c>
      <c r="E196" s="16" t="n">
        <v>0.272094639094074</v>
      </c>
      <c r="F196" s="16" t="n">
        <v>0.660565847587583</v>
      </c>
      <c r="G196" s="16"/>
      <c r="H196" s="16" t="n">
        <v>0.335975528662182</v>
      </c>
      <c r="I196" s="16" t="n">
        <v>0.621355632646103</v>
      </c>
      <c r="J196" s="16"/>
      <c r="K196" s="16" t="n">
        <v>0.502817916731618</v>
      </c>
      <c r="L196" s="16"/>
      <c r="M196" s="16" t="n">
        <v>0.596702659316119</v>
      </c>
      <c r="N196" s="16" t="n">
        <v>0.261787404931928</v>
      </c>
      <c r="O196" s="16" t="n">
        <v>0.150434864301638</v>
      </c>
      <c r="P196" s="16" t="n">
        <v>0.11011249769329</v>
      </c>
      <c r="Q196" s="16"/>
      <c r="R196" s="16" t="n">
        <v>0.156680761869431</v>
      </c>
      <c r="S196" s="16" t="n">
        <v>0.554022001751689</v>
      </c>
      <c r="T196" s="16" t="n">
        <v>0.478922695448981</v>
      </c>
      <c r="U196" s="16" t="n">
        <v>0.374212652202725</v>
      </c>
      <c r="V196" s="16" t="n">
        <v>0.664214385326919</v>
      </c>
      <c r="W196" s="16"/>
      <c r="X196" s="16" t="n">
        <v>0.547779117017076</v>
      </c>
      <c r="Y196" s="16" t="n">
        <v>0.694461510867947</v>
      </c>
      <c r="Z196" s="16" t="n">
        <v>0.532878047938064</v>
      </c>
      <c r="AA196" s="16" t="n">
        <v>0.458683688371983</v>
      </c>
      <c r="AB196" s="16" t="n">
        <v>0.292652122095381</v>
      </c>
      <c r="AC196" s="16" t="n">
        <v>0.247157236052416</v>
      </c>
      <c r="AD196" s="16" t="n">
        <v>0.135409517133326</v>
      </c>
      <c r="AE196" s="16"/>
      <c r="AF196" s="16" t="n">
        <v>0.0469075789186453</v>
      </c>
      <c r="AG196" s="16" t="n">
        <v>0.00185320205216629</v>
      </c>
      <c r="AH196" s="16" t="n">
        <v>0.527689847100017</v>
      </c>
      <c r="AI196" s="16" t="n">
        <v>0.633654772307512</v>
      </c>
      <c r="AJ196" s="16" t="n">
        <v>0.641762437113695</v>
      </c>
      <c r="AK196" s="16" t="n">
        <v>0.686534194864916</v>
      </c>
      <c r="AL196" s="16" t="n">
        <v>0.521236280854058</v>
      </c>
      <c r="AM196" s="16" t="n">
        <v>0.24766466991789</v>
      </c>
      <c r="AN196" s="16" t="n">
        <v>0.383154544723376</v>
      </c>
      <c r="AO196" s="16" t="n">
        <v>0.661404872310603</v>
      </c>
      <c r="AP196" s="16" t="n">
        <v>0.54842312789096</v>
      </c>
      <c r="AQ196" s="16"/>
      <c r="AR196" s="16" t="n">
        <v>0.656328549613433</v>
      </c>
      <c r="AS196" s="16" t="n">
        <v>0.680208970340688</v>
      </c>
      <c r="AT196" s="16" t="n">
        <v>0.480142309777384</v>
      </c>
      <c r="AU196" s="16" t="n">
        <v>0.698667509282161</v>
      </c>
      <c r="AV196" s="16" t="n">
        <v>0.970443087386237</v>
      </c>
      <c r="AW196" s="16" t="n">
        <v>0.500920274387176</v>
      </c>
      <c r="AX196" s="16" t="n">
        <v>0.365949493867086</v>
      </c>
      <c r="AY196" s="16" t="n">
        <v>0.689838695656927</v>
      </c>
      <c r="AZ196" s="16" t="n">
        <v>0.449969647474071</v>
      </c>
      <c r="BA196" s="16" t="n">
        <v>0.494632371454234</v>
      </c>
      <c r="BB196" s="16" t="n">
        <v>0.640437900304381</v>
      </c>
      <c r="BC196" s="16" t="n">
        <v>0.375864056642246</v>
      </c>
    </row>
    <row r="197">
      <c r="B197" t="s">
        <v>94</v>
      </c>
      <c r="C197" s="16" t="n">
        <v>0.0854645018486601</v>
      </c>
      <c r="D197" s="16" t="n">
        <v>0.0473573517575061</v>
      </c>
      <c r="E197" s="16" t="n">
        <v>0.00131734488300802</v>
      </c>
      <c r="F197" s="16" t="n">
        <v>0.107917161299483</v>
      </c>
      <c r="G197" s="16"/>
      <c r="H197" s="16" t="n">
        <v>0.0451540149312196</v>
      </c>
      <c r="I197" s="16" t="n">
        <v>0.0879505275759881</v>
      </c>
      <c r="J197" s="16"/>
      <c r="K197" s="16" t="n">
        <v>0.110291810251057</v>
      </c>
      <c r="L197" s="16"/>
      <c r="M197" s="16" t="n">
        <v>0.0906666271452507</v>
      </c>
      <c r="N197" s="16" t="n">
        <v>0.0501404619742445</v>
      </c>
      <c r="O197" s="16" t="n">
        <v>0.0300816201531446</v>
      </c>
      <c r="P197" s="16" t="n">
        <v>0</v>
      </c>
      <c r="Q197" s="16"/>
      <c r="R197" s="16" t="n">
        <v>0.406828674744312</v>
      </c>
      <c r="S197" s="16" t="n">
        <v>0.0643948276672058</v>
      </c>
      <c r="T197" s="16" t="n">
        <v>0.102162456631827</v>
      </c>
      <c r="U197" s="16" t="n">
        <v>0.0368562352637176</v>
      </c>
      <c r="V197" s="16" t="n">
        <v>0.0826245328193513</v>
      </c>
      <c r="W197" s="16"/>
      <c r="X197" s="16" t="n">
        <v>0.102853363743511</v>
      </c>
      <c r="Y197" s="16" t="n">
        <v>0.0286344857930763</v>
      </c>
      <c r="Z197" s="16" t="n">
        <v>0.128392173507193</v>
      </c>
      <c r="AA197" s="16" t="n">
        <v>0.173800394231362</v>
      </c>
      <c r="AB197" s="16" t="n">
        <v>0.114461639937188</v>
      </c>
      <c r="AC197" s="16" t="n">
        <v>0</v>
      </c>
      <c r="AD197" s="16" t="n">
        <v>0.0109021591735619</v>
      </c>
      <c r="AE197" s="16"/>
      <c r="AF197" s="16" t="n">
        <v>0.80073308543012</v>
      </c>
      <c r="AG197" s="16" t="n">
        <v>0.0715680395977189</v>
      </c>
      <c r="AH197" s="16" t="n">
        <v>0.00236090808314116</v>
      </c>
      <c r="AI197" s="16" t="n">
        <v>0</v>
      </c>
      <c r="AJ197" s="16" t="n">
        <v>0.0903826657041555</v>
      </c>
      <c r="AK197" s="16" t="n">
        <v>0.0385645486955913</v>
      </c>
      <c r="AL197" s="16" t="n">
        <v>0</v>
      </c>
      <c r="AM197" s="16" t="n">
        <v>0.0446623261755453</v>
      </c>
      <c r="AN197" s="16" t="n">
        <v>0.239549578160398</v>
      </c>
      <c r="AO197" s="16" t="n">
        <v>0.00430808455408269</v>
      </c>
      <c r="AP197" s="16" t="n">
        <v>0.121061912894976</v>
      </c>
      <c r="AQ197" s="16"/>
      <c r="AR197" s="16" t="n">
        <v>0.00291098318958258</v>
      </c>
      <c r="AS197" s="16" t="n">
        <v>0.0987796570706408</v>
      </c>
      <c r="AT197" s="16" t="n">
        <v>0.116751612040577</v>
      </c>
      <c r="AU197" s="16" t="n">
        <v>0.133295270712366</v>
      </c>
      <c r="AV197" s="16" t="n">
        <v>0</v>
      </c>
      <c r="AW197" s="16" t="n">
        <v>0.170835854040968</v>
      </c>
      <c r="AX197" s="16" t="n">
        <v>0</v>
      </c>
      <c r="AY197" s="16" t="n">
        <v>0</v>
      </c>
      <c r="AZ197" s="16" t="n">
        <v>0.0858474527232971</v>
      </c>
      <c r="BA197" s="16" t="n">
        <v>0.128625558036304</v>
      </c>
      <c r="BB197" s="16" t="n">
        <v>0.00200663949108013</v>
      </c>
      <c r="BC197" s="16" t="n">
        <v>0</v>
      </c>
    </row>
    <row r="198">
      <c r="B198" t="s">
        <v>130</v>
      </c>
      <c r="C198" s="16" t="n">
        <v>0.149409995472038</v>
      </c>
      <c r="D198" s="16" t="n">
        <v>0.391616102850287</v>
      </c>
      <c r="E198" s="16" t="n">
        <v>0.31364414977695</v>
      </c>
      <c r="F198" s="16" t="n">
        <v>0.0846495644728738</v>
      </c>
      <c r="G198" s="16"/>
      <c r="H198" s="16" t="n">
        <v>0.292509242973907</v>
      </c>
      <c r="I198" s="16" t="n">
        <v>0.111568058009663</v>
      </c>
      <c r="J198" s="16"/>
      <c r="K198" s="16" t="n">
        <v>0.173827046332955</v>
      </c>
      <c r="L198" s="16"/>
      <c r="M198" s="16" t="n">
        <v>0.114081553077435</v>
      </c>
      <c r="N198" s="16" t="n">
        <v>0.390668400416527</v>
      </c>
      <c r="O198" s="16" t="n">
        <v>0.530100892879559</v>
      </c>
      <c r="P198" s="16" t="n">
        <v>0.669039715633514</v>
      </c>
      <c r="Q198" s="16"/>
      <c r="R198" s="16" t="n">
        <v>0.220392099735189</v>
      </c>
      <c r="S198" s="16" t="n">
        <v>0.341799208786449</v>
      </c>
      <c r="T198" s="16" t="n">
        <v>0.144652084995156</v>
      </c>
      <c r="U198" s="16" t="n">
        <v>0.206925900342473</v>
      </c>
      <c r="V198" s="16" t="n">
        <v>0.0887239136606315</v>
      </c>
      <c r="W198" s="16"/>
      <c r="X198" s="16" t="n">
        <v>0.110519618369309</v>
      </c>
      <c r="Y198" s="16" t="n">
        <v>0.124254940272538</v>
      </c>
      <c r="Z198" s="16" t="n">
        <v>0.161056272858934</v>
      </c>
      <c r="AA198" s="16" t="n">
        <v>0.146857461530013</v>
      </c>
      <c r="AB198" s="16" t="n">
        <v>0.433252537476509</v>
      </c>
      <c r="AC198" s="16" t="n">
        <v>0.464661503553342</v>
      </c>
      <c r="AD198" s="16" t="n">
        <v>0.246405496151308</v>
      </c>
      <c r="AE198" s="16"/>
      <c r="AF198" s="16" t="n">
        <v>0.151408946520749</v>
      </c>
      <c r="AG198" s="16" t="n">
        <v>0.872966417633728</v>
      </c>
      <c r="AH198" s="16" t="n">
        <v>0.213319775654452</v>
      </c>
      <c r="AI198" s="16" t="n">
        <v>0.0853437375041823</v>
      </c>
      <c r="AJ198" s="16" t="n">
        <v>0.0819868723159155</v>
      </c>
      <c r="AK198" s="16" t="n">
        <v>0.0848561545659164</v>
      </c>
      <c r="AL198" s="16" t="n">
        <v>0.206013177925392</v>
      </c>
      <c r="AM198" s="16" t="n">
        <v>0.420612096864266</v>
      </c>
      <c r="AN198" s="16" t="n">
        <v>0.102884121089188</v>
      </c>
      <c r="AO198" s="16" t="n">
        <v>0.173445592079884</v>
      </c>
      <c r="AP198" s="16" t="n">
        <v>0.0690921803831432</v>
      </c>
      <c r="AQ198" s="16"/>
      <c r="AR198" s="16" t="n">
        <v>0.0503710881735389</v>
      </c>
      <c r="AS198" s="16" t="n">
        <v>0.0697603084841982</v>
      </c>
      <c r="AT198" s="16" t="n">
        <v>0.191481676383898</v>
      </c>
      <c r="AU198" s="16" t="n">
        <v>0.0182270154798766</v>
      </c>
      <c r="AV198" s="16" t="n">
        <v>0.00622679875294994</v>
      </c>
      <c r="AW198" s="16" t="n">
        <v>0.167626658312593</v>
      </c>
      <c r="AX198" s="16" t="n">
        <v>0.462759255612498</v>
      </c>
      <c r="AY198" s="16" t="n">
        <v>0.0371502444717901</v>
      </c>
      <c r="AZ198" s="16" t="n">
        <v>0.282121802427245</v>
      </c>
      <c r="BA198" s="16" t="n">
        <v>0.136023106484403</v>
      </c>
      <c r="BB198" s="16" t="n">
        <v>0.146770644591311</v>
      </c>
      <c r="BC198" s="16" t="n">
        <v>0.262245329128664</v>
      </c>
    </row>
    <row r="199">
      <c r="B199" t="s">
        <v>131</v>
      </c>
      <c r="C199" s="16" t="n">
        <v>0.620950584178347</v>
      </c>
      <c r="D199" s="16" t="n">
        <v>0.223275652950834</v>
      </c>
      <c r="E199" s="16" t="n">
        <v>0.455591325783493</v>
      </c>
      <c r="F199" s="16" t="n">
        <v>0.70534388534199</v>
      </c>
      <c r="G199" s="16"/>
      <c r="H199" s="16" t="n">
        <v>0.380068642288963</v>
      </c>
      <c r="I199" s="16" t="n">
        <v>0.676562400860501</v>
      </c>
      <c r="J199" s="16"/>
      <c r="K199" s="16" t="n">
        <v>0.558902992455998</v>
      </c>
      <c r="L199" s="16"/>
      <c r="M199" s="16" t="n">
        <v>0.657470593813296</v>
      </c>
      <c r="N199" s="16" t="n">
        <v>0.377589538155392</v>
      </c>
      <c r="O199" s="16" t="n">
        <v>0.193253700519513</v>
      </c>
      <c r="P199" s="16" t="n">
        <v>0.196346503356746</v>
      </c>
      <c r="Q199" s="16"/>
      <c r="R199" s="16" t="n">
        <v>0.372779225520499</v>
      </c>
      <c r="S199" s="16" t="n">
        <v>0.590660009618639</v>
      </c>
      <c r="T199" s="16" t="n">
        <v>0.576722536910135</v>
      </c>
      <c r="U199" s="16" t="n">
        <v>0.411405093619631</v>
      </c>
      <c r="V199" s="16" t="n">
        <v>0.724337600924899</v>
      </c>
      <c r="W199" s="16"/>
      <c r="X199" s="16" t="n">
        <v>0.625509646217677</v>
      </c>
      <c r="Y199" s="16" t="n">
        <v>0.74534574140704</v>
      </c>
      <c r="Z199" s="16" t="n">
        <v>0.55585470131148</v>
      </c>
      <c r="AA199" s="16" t="n">
        <v>0.518612415632925</v>
      </c>
      <c r="AB199" s="16" t="n">
        <v>0.336446049142134</v>
      </c>
      <c r="AC199" s="16" t="n">
        <v>0.252915208242834</v>
      </c>
      <c r="AD199" s="16" t="n">
        <v>0.161936627592276</v>
      </c>
      <c r="AE199" s="16"/>
      <c r="AF199" s="16" t="n">
        <v>0.0478579680491304</v>
      </c>
      <c r="AG199" s="16" t="n">
        <v>0.0262818314943084</v>
      </c>
      <c r="AH199" s="16" t="n">
        <v>0.619967864466324</v>
      </c>
      <c r="AI199" s="16" t="n">
        <v>0.821138073247465</v>
      </c>
      <c r="AJ199" s="16" t="n">
        <v>0.661003511383891</v>
      </c>
      <c r="AK199" s="16" t="n">
        <v>0.746543814936021</v>
      </c>
      <c r="AL199" s="16" t="n">
        <v>0.547509639827755</v>
      </c>
      <c r="AM199" s="16" t="n">
        <v>0.266966421892494</v>
      </c>
      <c r="AN199" s="16" t="n">
        <v>0.562390419490192</v>
      </c>
      <c r="AO199" s="16" t="n">
        <v>0.689799703635159</v>
      </c>
      <c r="AP199" s="16" t="n">
        <v>0.54842312789096</v>
      </c>
      <c r="AQ199" s="16"/>
      <c r="AR199" s="16" t="n">
        <v>0.803195868039986</v>
      </c>
      <c r="AS199" s="16" t="n">
        <v>0.774572367293743</v>
      </c>
      <c r="AT199" s="16" t="n">
        <v>0.54513534050678</v>
      </c>
      <c r="AU199" s="16" t="n">
        <v>0.831962779994527</v>
      </c>
      <c r="AV199" s="16" t="n">
        <v>0.970443087386237</v>
      </c>
      <c r="AW199" s="16" t="n">
        <v>0.512411209753146</v>
      </c>
      <c r="AX199" s="16" t="n">
        <v>0.385257915335549</v>
      </c>
      <c r="AY199" s="16" t="n">
        <v>0.689838695656927</v>
      </c>
      <c r="AZ199" s="16" t="n">
        <v>0.621664552920665</v>
      </c>
      <c r="BA199" s="16" t="n">
        <v>0.614630787886146</v>
      </c>
      <c r="BB199" s="16" t="n">
        <v>0.651346823408811</v>
      </c>
      <c r="BC199" s="16" t="n">
        <v>0.391998155300186</v>
      </c>
    </row>
    <row r="200">
      <c r="B200" t="s">
        <v>132</v>
      </c>
      <c r="C200" s="16" t="n">
        <v>-0.47154058870631</v>
      </c>
      <c r="D200" s="16" t="n">
        <v>0.168340449899453</v>
      </c>
      <c r="E200" s="16" t="n">
        <v>-0.141947176006543</v>
      </c>
      <c r="F200" s="16" t="n">
        <v>-0.620694320869116</v>
      </c>
      <c r="G200" s="16"/>
      <c r="H200" s="16" t="n">
        <v>-0.0875593993150555</v>
      </c>
      <c r="I200" s="16" t="n">
        <v>-0.564994342850837</v>
      </c>
      <c r="J200" s="16"/>
      <c r="K200" s="16" t="n">
        <v>-0.385075946123043</v>
      </c>
      <c r="L200" s="16"/>
      <c r="M200" s="16" t="n">
        <v>-0.54338904073586</v>
      </c>
      <c r="N200" s="16" t="n">
        <v>0.0130788622611355</v>
      </c>
      <c r="O200" s="16" t="n">
        <v>0.336847192360046</v>
      </c>
      <c r="P200" s="16" t="n">
        <v>0.472693212276769</v>
      </c>
      <c r="Q200" s="16"/>
      <c r="R200" s="16" t="n">
        <v>-0.15238712578531</v>
      </c>
      <c r="S200" s="16" t="n">
        <v>-0.24886080083219</v>
      </c>
      <c r="T200" s="16" t="n">
        <v>-0.432070451914978</v>
      </c>
      <c r="U200" s="16" t="n">
        <v>-0.204479193277159</v>
      </c>
      <c r="V200" s="16" t="n">
        <v>-0.635613687264267</v>
      </c>
      <c r="W200" s="16"/>
      <c r="X200" s="16" t="n">
        <v>-0.514990027848368</v>
      </c>
      <c r="Y200" s="16" t="n">
        <v>-0.621090801134503</v>
      </c>
      <c r="Z200" s="16" t="n">
        <v>-0.394798428452546</v>
      </c>
      <c r="AA200" s="16" t="n">
        <v>-0.371754954102912</v>
      </c>
      <c r="AB200" s="16" t="n">
        <v>0.0968064883343752</v>
      </c>
      <c r="AC200" s="16" t="n">
        <v>0.211746295310508</v>
      </c>
      <c r="AD200" s="16" t="n">
        <v>0.084468868559032</v>
      </c>
      <c r="AE200" s="16"/>
      <c r="AF200" s="16" t="n">
        <v>0.103550978471619</v>
      </c>
      <c r="AG200" s="16" t="n">
        <v>0.846684586139419</v>
      </c>
      <c r="AH200" s="16" t="n">
        <v>-0.406648088811872</v>
      </c>
      <c r="AI200" s="16" t="n">
        <v>-0.735794335743283</v>
      </c>
      <c r="AJ200" s="16" t="n">
        <v>-0.579016639067975</v>
      </c>
      <c r="AK200" s="16" t="n">
        <v>-0.661687660370104</v>
      </c>
      <c r="AL200" s="16" t="n">
        <v>-0.341496461902364</v>
      </c>
      <c r="AM200" s="16" t="n">
        <v>0.153645674971772</v>
      </c>
      <c r="AN200" s="16" t="n">
        <v>-0.459506298401004</v>
      </c>
      <c r="AO200" s="16" t="n">
        <v>-0.516354111555275</v>
      </c>
      <c r="AP200" s="16" t="n">
        <v>-0.479330947507817</v>
      </c>
      <c r="AQ200" s="16"/>
      <c r="AR200" s="16" t="n">
        <v>-0.752824779866447</v>
      </c>
      <c r="AS200" s="16" t="n">
        <v>-0.704812058809545</v>
      </c>
      <c r="AT200" s="16" t="n">
        <v>-0.353653664122882</v>
      </c>
      <c r="AU200" s="16" t="n">
        <v>-0.81373576451465</v>
      </c>
      <c r="AV200" s="16" t="n">
        <v>-0.964216288633287</v>
      </c>
      <c r="AW200" s="16" t="n">
        <v>-0.344784551440553</v>
      </c>
      <c r="AX200" s="16" t="n">
        <v>0.0775013402769497</v>
      </c>
      <c r="AY200" s="16" t="n">
        <v>-0.652688451185137</v>
      </c>
      <c r="AZ200" s="16" t="n">
        <v>-0.33954275049342</v>
      </c>
      <c r="BA200" s="16" t="n">
        <v>-0.478607681401743</v>
      </c>
      <c r="BB200" s="16" t="n">
        <v>-0.5045761788175</v>
      </c>
      <c r="BC200" s="16" t="n">
        <v>-0.129752826171522</v>
      </c>
    </row>
    <row r="201">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row>
    <row r="202">
      <c r="B202" s="7" t="s">
        <v>145</v>
      </c>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row>
    <row r="203">
      <c r="B203" s="26" t="s">
        <v>83</v>
      </c>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row>
    <row r="204">
      <c r="B204" t="s">
        <v>125</v>
      </c>
      <c r="C204" s="16" t="n">
        <v>0.102564893271647</v>
      </c>
      <c r="D204" s="16" t="n">
        <v>0.213332166778078</v>
      </c>
      <c r="E204" s="16" t="n">
        <v>0.191974251084075</v>
      </c>
      <c r="F204" s="16" t="n">
        <v>0.0699404015811071</v>
      </c>
      <c r="G204" s="16"/>
      <c r="H204" s="16" t="n">
        <v>0.231196281786356</v>
      </c>
      <c r="I204" s="16" t="n">
        <v>0.0942724166981027</v>
      </c>
      <c r="J204" s="16"/>
      <c r="K204" s="16" t="n">
        <v>0.112856531248116</v>
      </c>
      <c r="L204" s="16"/>
      <c r="M204" s="16" t="n">
        <v>0.0808666390001782</v>
      </c>
      <c r="N204" s="16" t="n">
        <v>0.291164320151277</v>
      </c>
      <c r="O204" s="16" t="n">
        <v>0.227224778508079</v>
      </c>
      <c r="P204" s="16" t="n">
        <v>0.337287738369971</v>
      </c>
      <c r="Q204" s="16"/>
      <c r="R204" s="16" t="n">
        <v>0.004293636084121</v>
      </c>
      <c r="S204" s="16" t="n">
        <v>0.244817235890417</v>
      </c>
      <c r="T204" s="16" t="n">
        <v>0.073222634163529</v>
      </c>
      <c r="U204" s="16" t="n">
        <v>0.161339439101344</v>
      </c>
      <c r="V204" s="16" t="n">
        <v>0.0697355809175063</v>
      </c>
      <c r="W204" s="16"/>
      <c r="X204" s="16" t="n">
        <v>0.0581107452031174</v>
      </c>
      <c r="Y204" s="16" t="n">
        <v>0.098841134456707</v>
      </c>
      <c r="Z204" s="16" t="n">
        <v>0.0402653463263457</v>
      </c>
      <c r="AA204" s="16" t="n">
        <v>0.15877157638554</v>
      </c>
      <c r="AB204" s="16" t="n">
        <v>0.433475529163263</v>
      </c>
      <c r="AC204" s="16" t="n">
        <v>0.4149537856527</v>
      </c>
      <c r="AD204" s="16" t="n">
        <v>0.10365184689252</v>
      </c>
      <c r="AE204" s="16"/>
      <c r="AF204" s="16" t="n">
        <v>0.203189610214883</v>
      </c>
      <c r="AG204" s="16" t="n">
        <v>0.0309170674436646</v>
      </c>
      <c r="AH204" s="16" t="n">
        <v>0.0380076129158346</v>
      </c>
      <c r="AI204" s="16" t="n">
        <v>0.11395169919791</v>
      </c>
      <c r="AJ204" s="16" t="n">
        <v>0.0989166977233713</v>
      </c>
      <c r="AK204" s="16" t="n">
        <v>0.025096539823626</v>
      </c>
      <c r="AL204" s="16" t="n">
        <v>0.219079429593071</v>
      </c>
      <c r="AM204" s="16" t="n">
        <v>0.357418495449871</v>
      </c>
      <c r="AN204" s="16" t="n">
        <v>0.224004596590632</v>
      </c>
      <c r="AO204" s="16" t="n">
        <v>0.000594706546243655</v>
      </c>
      <c r="AP204" s="16" t="n">
        <v>0</v>
      </c>
      <c r="AQ204" s="16"/>
      <c r="AR204" s="16" t="n">
        <v>0.0470416550143561</v>
      </c>
      <c r="AS204" s="16" t="n">
        <v>0.0629515912571365</v>
      </c>
      <c r="AT204" s="16" t="n">
        <v>0.211584409873152</v>
      </c>
      <c r="AU204" s="16" t="n">
        <v>0.00303783591331277</v>
      </c>
      <c r="AV204" s="16" t="n">
        <v>0.00182353604540505</v>
      </c>
      <c r="AW204" s="16" t="n">
        <v>0.0622350343351076</v>
      </c>
      <c r="AX204" s="16" t="n">
        <v>0.157837300953043</v>
      </c>
      <c r="AY204" s="16" t="n">
        <v>0.0183634720615069</v>
      </c>
      <c r="AZ204" s="16" t="n">
        <v>0.267908550098684</v>
      </c>
      <c r="BA204" s="16" t="n">
        <v>0.118827101272186</v>
      </c>
      <c r="BB204" s="16" t="n">
        <v>0.0372940586108527</v>
      </c>
      <c r="BC204" s="16" t="n">
        <v>0.13862843732326</v>
      </c>
    </row>
    <row r="205">
      <c r="B205" t="s">
        <v>126</v>
      </c>
      <c r="C205" s="16" t="n">
        <v>0.192137090812898</v>
      </c>
      <c r="D205" s="16" t="n">
        <v>0.225065896641028</v>
      </c>
      <c r="E205" s="16" t="n">
        <v>0.269820676130846</v>
      </c>
      <c r="F205" s="16" t="n">
        <v>0.17168994376538</v>
      </c>
      <c r="G205" s="16"/>
      <c r="H205" s="16" t="n">
        <v>0.144451069182839</v>
      </c>
      <c r="I205" s="16" t="n">
        <v>0.193156395773317</v>
      </c>
      <c r="J205" s="16"/>
      <c r="K205" s="16" t="n">
        <v>0.244773132706069</v>
      </c>
      <c r="L205" s="16"/>
      <c r="M205" s="16" t="n">
        <v>0.175565786918808</v>
      </c>
      <c r="N205" s="16" t="n">
        <v>0.311964584388577</v>
      </c>
      <c r="O205" s="16" t="n">
        <v>0.368965028989157</v>
      </c>
      <c r="P205" s="16" t="n">
        <v>0.308158590451702</v>
      </c>
      <c r="Q205" s="16"/>
      <c r="R205" s="16" t="n">
        <v>0.327647515549937</v>
      </c>
      <c r="S205" s="16" t="n">
        <v>0.180229623127442</v>
      </c>
      <c r="T205" s="16" t="n">
        <v>0.13796124631962</v>
      </c>
      <c r="U205" s="16" t="n">
        <v>0.285358704315967</v>
      </c>
      <c r="V205" s="16" t="n">
        <v>0.179207497915011</v>
      </c>
      <c r="W205" s="16"/>
      <c r="X205" s="16" t="n">
        <v>0.170300474669453</v>
      </c>
      <c r="Y205" s="16" t="n">
        <v>0.112529629965074</v>
      </c>
      <c r="Z205" s="16" t="n">
        <v>0.426565173120199</v>
      </c>
      <c r="AA205" s="16" t="n">
        <v>0.333099823265393</v>
      </c>
      <c r="AB205" s="16" t="n">
        <v>0.185064408656709</v>
      </c>
      <c r="AC205" s="16" t="n">
        <v>0.313994431990598</v>
      </c>
      <c r="AD205" s="16" t="n">
        <v>0.609945710368417</v>
      </c>
      <c r="AE205" s="16"/>
      <c r="AF205" s="16" t="n">
        <v>0.326104759349018</v>
      </c>
      <c r="AG205" s="16" t="n">
        <v>0.14107019759838</v>
      </c>
      <c r="AH205" s="16" t="n">
        <v>0.486542961620393</v>
      </c>
      <c r="AI205" s="16" t="n">
        <v>0.355709020116447</v>
      </c>
      <c r="AJ205" s="16" t="n">
        <v>0.171970579327306</v>
      </c>
      <c r="AK205" s="16" t="n">
        <v>0.172639255768923</v>
      </c>
      <c r="AL205" s="16" t="n">
        <v>0.0487044168860456</v>
      </c>
      <c r="AM205" s="16" t="n">
        <v>0.0486466930172771</v>
      </c>
      <c r="AN205" s="16" t="n">
        <v>0.179071549981963</v>
      </c>
      <c r="AO205" s="16" t="n">
        <v>0.164657632014923</v>
      </c>
      <c r="AP205" s="16" t="n">
        <v>0.246213320370113</v>
      </c>
      <c r="AQ205" s="16"/>
      <c r="AR205" s="16" t="n">
        <v>0.219263936014639</v>
      </c>
      <c r="AS205" s="16" t="n">
        <v>0.164329656138471</v>
      </c>
      <c r="AT205" s="16" t="n">
        <v>0.101095839327181</v>
      </c>
      <c r="AU205" s="16" t="n">
        <v>0.142408778452304</v>
      </c>
      <c r="AV205" s="16" t="n">
        <v>0.0233301138608132</v>
      </c>
      <c r="AW205" s="16" t="n">
        <v>0.251513399813664</v>
      </c>
      <c r="AX205" s="16" t="n">
        <v>0.0594764018065093</v>
      </c>
      <c r="AY205" s="16" t="n">
        <v>0.168736166958706</v>
      </c>
      <c r="AZ205" s="16" t="n">
        <v>0.18368158879249</v>
      </c>
      <c r="BA205" s="16" t="n">
        <v>0.26843555716263</v>
      </c>
      <c r="BB205" s="16" t="n">
        <v>0.20555120243717</v>
      </c>
      <c r="BC205" s="16" t="n">
        <v>0.373357366029228</v>
      </c>
    </row>
    <row r="206">
      <c r="B206" t="s">
        <v>127</v>
      </c>
      <c r="C206" s="16" t="n">
        <v>0.160848547492383</v>
      </c>
      <c r="D206" s="16" t="n">
        <v>0.342392043027357</v>
      </c>
      <c r="E206" s="16" t="n">
        <v>0.143048006930312</v>
      </c>
      <c r="F206" s="16" t="n">
        <v>0.141943187030972</v>
      </c>
      <c r="G206" s="16"/>
      <c r="H206" s="16" t="n">
        <v>0.051663362060048</v>
      </c>
      <c r="I206" s="16" t="n">
        <v>0.145750512832287</v>
      </c>
      <c r="J206" s="16"/>
      <c r="K206" s="16" t="n">
        <v>0.182885348629537</v>
      </c>
      <c r="L206" s="16"/>
      <c r="M206" s="16" t="n">
        <v>0.158977338737275</v>
      </c>
      <c r="N206" s="16" t="n">
        <v>0.162563980303261</v>
      </c>
      <c r="O206" s="16" t="n">
        <v>0.211243704417353</v>
      </c>
      <c r="P206" s="16" t="n">
        <v>0.208980590240288</v>
      </c>
      <c r="Q206" s="16"/>
      <c r="R206" s="16" t="n">
        <v>0.242032548272428</v>
      </c>
      <c r="S206" s="16" t="n">
        <v>0.204017148482305</v>
      </c>
      <c r="T206" s="16" t="n">
        <v>0.177425627991772</v>
      </c>
      <c r="U206" s="16" t="n">
        <v>0.22187356058688</v>
      </c>
      <c r="V206" s="16" t="n">
        <v>0.117581067455684</v>
      </c>
      <c r="W206" s="16"/>
      <c r="X206" s="16" t="n">
        <v>0.21725985661045</v>
      </c>
      <c r="Y206" s="16" t="n">
        <v>0.174840290168543</v>
      </c>
      <c r="Z206" s="16" t="n">
        <v>0.0233580523620741</v>
      </c>
      <c r="AA206" s="16" t="n">
        <v>0.0745787296452579</v>
      </c>
      <c r="AB206" s="16" t="n">
        <v>0.0968618571439874</v>
      </c>
      <c r="AC206" s="16" t="n">
        <v>0.165917506422213</v>
      </c>
      <c r="AD206" s="16" t="n">
        <v>0.14199732702089</v>
      </c>
      <c r="AE206" s="16"/>
      <c r="AF206" s="16" t="n">
        <v>0.0242748925907881</v>
      </c>
      <c r="AG206" s="16" t="n">
        <v>0.0300924150506765</v>
      </c>
      <c r="AH206" s="16" t="n">
        <v>0.0815788366156177</v>
      </c>
      <c r="AI206" s="16" t="n">
        <v>0.219930313671411</v>
      </c>
      <c r="AJ206" s="16" t="n">
        <v>0.113052171219436</v>
      </c>
      <c r="AK206" s="16" t="n">
        <v>0.138425124035869</v>
      </c>
      <c r="AL206" s="16" t="n">
        <v>0.207264359107603</v>
      </c>
      <c r="AM206" s="16" t="n">
        <v>0.348394196930068</v>
      </c>
      <c r="AN206" s="16" t="n">
        <v>0.214787925421208</v>
      </c>
      <c r="AO206" s="16" t="n">
        <v>0.339834289396082</v>
      </c>
      <c r="AP206" s="16" t="n">
        <v>0.298947817569752</v>
      </c>
      <c r="AQ206" s="16"/>
      <c r="AR206" s="16" t="n">
        <v>0.0729993845731983</v>
      </c>
      <c r="AS206" s="16" t="n">
        <v>0.148981491695453</v>
      </c>
      <c r="AT206" s="16" t="n">
        <v>0.132497602412762</v>
      </c>
      <c r="AU206" s="16" t="n">
        <v>0.0195527697265436</v>
      </c>
      <c r="AV206" s="16" t="n">
        <v>0.202014490350828</v>
      </c>
      <c r="AW206" s="16" t="n">
        <v>0.106225854633372</v>
      </c>
      <c r="AX206" s="16" t="n">
        <v>0.155924707841946</v>
      </c>
      <c r="AY206" s="16" t="n">
        <v>0.405763576528931</v>
      </c>
      <c r="AZ206" s="16" t="n">
        <v>0.278544823930327</v>
      </c>
      <c r="BA206" s="16" t="n">
        <v>0.232511165997851</v>
      </c>
      <c r="BB206" s="16" t="n">
        <v>0.202481252491206</v>
      </c>
      <c r="BC206" s="16" t="n">
        <v>0.487668162279278</v>
      </c>
    </row>
    <row r="207">
      <c r="B207" t="s">
        <v>128</v>
      </c>
      <c r="C207" s="16" t="n">
        <v>0.169967741599008</v>
      </c>
      <c r="D207" s="16" t="n">
        <v>0.140018395514</v>
      </c>
      <c r="E207" s="16" t="n">
        <v>0.252969272055388</v>
      </c>
      <c r="F207" s="16" t="n">
        <v>0.156246740558517</v>
      </c>
      <c r="G207" s="16"/>
      <c r="H207" s="16" t="n">
        <v>0.279905366716582</v>
      </c>
      <c r="I207" s="16" t="n">
        <v>0.157272336637013</v>
      </c>
      <c r="J207" s="16"/>
      <c r="K207" s="16" t="n">
        <v>0.102003229955006</v>
      </c>
      <c r="L207" s="16"/>
      <c r="M207" s="16" t="n">
        <v>0.174413136574695</v>
      </c>
      <c r="N207" s="16" t="n">
        <v>0.13873561571661</v>
      </c>
      <c r="O207" s="16" t="n">
        <v>0.126789614397596</v>
      </c>
      <c r="P207" s="16" t="n">
        <v>0.0898594178495343</v>
      </c>
      <c r="Q207" s="16"/>
      <c r="R207" s="16" t="n">
        <v>0.0191976253492021</v>
      </c>
      <c r="S207" s="16" t="n">
        <v>0.163490489600518</v>
      </c>
      <c r="T207" s="16" t="n">
        <v>0.228423691372124</v>
      </c>
      <c r="U207" s="16" t="n">
        <v>0.183152877016692</v>
      </c>
      <c r="V207" s="16" t="n">
        <v>0.155647438938823</v>
      </c>
      <c r="W207" s="16"/>
      <c r="X207" s="16" t="n">
        <v>0.130553133389856</v>
      </c>
      <c r="Y207" s="16" t="n">
        <v>0.189291190064274</v>
      </c>
      <c r="Z207" s="16" t="n">
        <v>0.240101751765341</v>
      </c>
      <c r="AA207" s="16" t="n">
        <v>0.241552425710345</v>
      </c>
      <c r="AB207" s="16" t="n">
        <v>0.196464691030599</v>
      </c>
      <c r="AC207" s="16" t="n">
        <v>0.0788735535983699</v>
      </c>
      <c r="AD207" s="16" t="n">
        <v>0.124101393007663</v>
      </c>
      <c r="AE207" s="16"/>
      <c r="AF207" s="16" t="n">
        <v>0</v>
      </c>
      <c r="AG207" s="16" t="n">
        <v>0.795032675895458</v>
      </c>
      <c r="AH207" s="16" t="n">
        <v>0.139805334490609</v>
      </c>
      <c r="AI207" s="16" t="n">
        <v>0.194678650442796</v>
      </c>
      <c r="AJ207" s="16" t="n">
        <v>0.205472110652265</v>
      </c>
      <c r="AK207" s="16" t="n">
        <v>0.132613972345701</v>
      </c>
      <c r="AL207" s="16" t="n">
        <v>0.395008941392919</v>
      </c>
      <c r="AM207" s="16" t="n">
        <v>0.0606054445227251</v>
      </c>
      <c r="AN207" s="16" t="n">
        <v>0.000298385979015031</v>
      </c>
      <c r="AO207" s="16" t="n">
        <v>0.135011113267392</v>
      </c>
      <c r="AP207" s="16" t="n">
        <v>0.26142277883092</v>
      </c>
      <c r="AQ207" s="16"/>
      <c r="AR207" s="16" t="n">
        <v>0.3397156587361</v>
      </c>
      <c r="AS207" s="16" t="n">
        <v>0.193289590533303</v>
      </c>
      <c r="AT207" s="16" t="n">
        <v>0.187679950109462</v>
      </c>
      <c r="AU207" s="16" t="n">
        <v>0.165486426432698</v>
      </c>
      <c r="AV207" s="16" t="n">
        <v>0.386415929871477</v>
      </c>
      <c r="AW207" s="16" t="n">
        <v>0.132641000358615</v>
      </c>
      <c r="AX207" s="16" t="n">
        <v>0.170334953964867</v>
      </c>
      <c r="AY207" s="16" t="n">
        <v>0.137615434245381</v>
      </c>
      <c r="AZ207" s="16" t="n">
        <v>0.0858474527232971</v>
      </c>
      <c r="BA207" s="16" t="n">
        <v>0.0194505171137964</v>
      </c>
      <c r="BB207" s="16" t="n">
        <v>0.0992339867545228</v>
      </c>
      <c r="BC207" s="16" t="n">
        <v>0</v>
      </c>
    </row>
    <row r="208">
      <c r="B208" t="s">
        <v>129</v>
      </c>
      <c r="C208" s="16" t="n">
        <v>0.330075937137202</v>
      </c>
      <c r="D208" s="16" t="n">
        <v>0.0791914980395367</v>
      </c>
      <c r="E208" s="16" t="n">
        <v>0.139578292532587</v>
      </c>
      <c r="F208" s="16" t="n">
        <v>0.401442996773911</v>
      </c>
      <c r="G208" s="16"/>
      <c r="H208" s="16" t="n">
        <v>0.287442154425769</v>
      </c>
      <c r="I208" s="16" t="n">
        <v>0.372096120221105</v>
      </c>
      <c r="J208" s="16"/>
      <c r="K208" s="16" t="n">
        <v>0.315116744635936</v>
      </c>
      <c r="L208" s="16"/>
      <c r="M208" s="16" t="n">
        <v>0.360921279104575</v>
      </c>
      <c r="N208" s="16" t="n">
        <v>0.0955714994402752</v>
      </c>
      <c r="O208" s="16" t="n">
        <v>0.0436399573597604</v>
      </c>
      <c r="P208" s="16" t="n">
        <v>0.055713663088504</v>
      </c>
      <c r="Q208" s="16"/>
      <c r="R208" s="16" t="n">
        <v>0</v>
      </c>
      <c r="S208" s="16" t="n">
        <v>0.207445502899318</v>
      </c>
      <c r="T208" s="16" t="n">
        <v>0.381603739087622</v>
      </c>
      <c r="U208" s="16" t="n">
        <v>0.0885845251939728</v>
      </c>
      <c r="V208" s="16" t="n">
        <v>0.432129728589621</v>
      </c>
      <c r="W208" s="16"/>
      <c r="X208" s="16" t="n">
        <v>0.357150622727928</v>
      </c>
      <c r="Y208" s="16" t="n">
        <v>0.409116009191198</v>
      </c>
      <c r="Z208" s="16" t="n">
        <v>0.144173191559618</v>
      </c>
      <c r="AA208" s="16" t="n">
        <v>0.191997444993464</v>
      </c>
      <c r="AB208" s="16" t="n">
        <v>0.0834804729342567</v>
      </c>
      <c r="AC208" s="16" t="n">
        <v>0.0262607223361181</v>
      </c>
      <c r="AD208" s="16" t="n">
        <v>0.0203037227105106</v>
      </c>
      <c r="AE208" s="16"/>
      <c r="AF208" s="16" t="n">
        <v>0.143779767955615</v>
      </c>
      <c r="AG208" s="16" t="n">
        <v>0.00288764401182156</v>
      </c>
      <c r="AH208" s="16" t="n">
        <v>0.251704346274404</v>
      </c>
      <c r="AI208" s="16" t="n">
        <v>0.115730316571435</v>
      </c>
      <c r="AJ208" s="16" t="n">
        <v>0.338915146436938</v>
      </c>
      <c r="AK208" s="16" t="n">
        <v>0.521098995380195</v>
      </c>
      <c r="AL208" s="16" t="n">
        <v>0.129942853020361</v>
      </c>
      <c r="AM208" s="16" t="n">
        <v>0.184935170080059</v>
      </c>
      <c r="AN208" s="16" t="n">
        <v>0.381837542027181</v>
      </c>
      <c r="AO208" s="16" t="n">
        <v>0.269931986096677</v>
      </c>
      <c r="AP208" s="16" t="n">
        <v>0.0723541703342382</v>
      </c>
      <c r="AQ208" s="16"/>
      <c r="AR208" s="16" t="n">
        <v>0.319523874066915</v>
      </c>
      <c r="AS208" s="16" t="n">
        <v>0.383869999128765</v>
      </c>
      <c r="AT208" s="16" t="n">
        <v>0.262969567344846</v>
      </c>
      <c r="AU208" s="16" t="n">
        <v>0.533181082849463</v>
      </c>
      <c r="AV208" s="16" t="n">
        <v>0.386415929871477</v>
      </c>
      <c r="AW208" s="16" t="n">
        <v>0.404917706031604</v>
      </c>
      <c r="AX208" s="16" t="n">
        <v>0.304443806381681</v>
      </c>
      <c r="AY208" s="16" t="n">
        <v>0.269521350205476</v>
      </c>
      <c r="AZ208" s="16" t="n">
        <v>0.184017584455202</v>
      </c>
      <c r="BA208" s="16" t="n">
        <v>0.35816008097134</v>
      </c>
      <c r="BB208" s="16" t="n">
        <v>0.453432860215169</v>
      </c>
      <c r="BC208" s="16" t="n">
        <v>0.00034603436823363</v>
      </c>
    </row>
    <row r="209">
      <c r="B209" t="s">
        <v>94</v>
      </c>
      <c r="C209" s="16" t="n">
        <v>0.0444057896868616</v>
      </c>
      <c r="D209" s="16" t="n">
        <v>0</v>
      </c>
      <c r="E209" s="16" t="n">
        <v>0.00260950126679175</v>
      </c>
      <c r="F209" s="16" t="n">
        <v>0.0587367302901128</v>
      </c>
      <c r="G209" s="16"/>
      <c r="H209" s="16" t="n">
        <v>0.0053417658284068</v>
      </c>
      <c r="I209" s="16" t="n">
        <v>0.0374522178381761</v>
      </c>
      <c r="J209" s="16"/>
      <c r="K209" s="16" t="n">
        <v>0.0423650128253359</v>
      </c>
      <c r="L209" s="16"/>
      <c r="M209" s="16" t="n">
        <v>0.0492558196644684</v>
      </c>
      <c r="N209" s="16" t="n">
        <v>0</v>
      </c>
      <c r="O209" s="16" t="n">
        <v>0.0221369163280551</v>
      </c>
      <c r="P209" s="16" t="n">
        <v>0</v>
      </c>
      <c r="Q209" s="16"/>
      <c r="R209" s="16" t="n">
        <v>0.406828674744312</v>
      </c>
      <c r="S209" s="16" t="n">
        <v>0</v>
      </c>
      <c r="T209" s="16" t="n">
        <v>0.00136306106533419</v>
      </c>
      <c r="U209" s="16" t="n">
        <v>0.0596908937851439</v>
      </c>
      <c r="V209" s="16" t="n">
        <v>0.0456986861833544</v>
      </c>
      <c r="W209" s="16"/>
      <c r="X209" s="16" t="n">
        <v>0.0666251673991958</v>
      </c>
      <c r="Y209" s="16" t="n">
        <v>0.0153817461542045</v>
      </c>
      <c r="Z209" s="16" t="n">
        <v>0.125536484866422</v>
      </c>
      <c r="AA209" s="16" t="n">
        <v>0</v>
      </c>
      <c r="AB209" s="16" t="n">
        <v>0.00465304107118523</v>
      </c>
      <c r="AC209" s="16" t="n">
        <v>0</v>
      </c>
      <c r="AD209" s="16" t="n">
        <v>0</v>
      </c>
      <c r="AE209" s="16"/>
      <c r="AF209" s="16" t="n">
        <v>0.302650969889695</v>
      </c>
      <c r="AG209" s="16" t="n">
        <v>0</v>
      </c>
      <c r="AH209" s="16" t="n">
        <v>0.00236090808314116</v>
      </c>
      <c r="AI209" s="16" t="n">
        <v>0</v>
      </c>
      <c r="AJ209" s="16" t="n">
        <v>0.0716732946406835</v>
      </c>
      <c r="AK209" s="16" t="n">
        <v>0.0101261126456854</v>
      </c>
      <c r="AL209" s="16" t="n">
        <v>0</v>
      </c>
      <c r="AM209" s="16" t="n">
        <v>0</v>
      </c>
      <c r="AN209" s="16" t="n">
        <v>0</v>
      </c>
      <c r="AO209" s="16" t="n">
        <v>0.0899702726786818</v>
      </c>
      <c r="AP209" s="16" t="n">
        <v>0.121061912894976</v>
      </c>
      <c r="AQ209" s="16"/>
      <c r="AR209" s="16" t="n">
        <v>0.00145549159479129</v>
      </c>
      <c r="AS209" s="16" t="n">
        <v>0.046577671246871</v>
      </c>
      <c r="AT209" s="16" t="n">
        <v>0.104172630932597</v>
      </c>
      <c r="AU209" s="16" t="n">
        <v>0.136333106625679</v>
      </c>
      <c r="AV209" s="16" t="n">
        <v>0</v>
      </c>
      <c r="AW209" s="16" t="n">
        <v>0.0424670048276368</v>
      </c>
      <c r="AX209" s="16" t="n">
        <v>0.151982829051953</v>
      </c>
      <c r="AY209" s="16" t="n">
        <v>0</v>
      </c>
      <c r="AZ209" s="16" t="n">
        <v>0</v>
      </c>
      <c r="BA209" s="16" t="n">
        <v>0.00261557748219675</v>
      </c>
      <c r="BB209" s="16" t="n">
        <v>0.00200663949108013</v>
      </c>
      <c r="BC209" s="16" t="n">
        <v>0</v>
      </c>
    </row>
    <row r="210">
      <c r="B210" t="s">
        <v>130</v>
      </c>
      <c r="C210" s="16" t="n">
        <v>0.294701984084545</v>
      </c>
      <c r="D210" s="16" t="n">
        <v>0.438398063419106</v>
      </c>
      <c r="E210" s="16" t="n">
        <v>0.461794927214921</v>
      </c>
      <c r="F210" s="16" t="n">
        <v>0.241630345346488</v>
      </c>
      <c r="G210" s="16"/>
      <c r="H210" s="16" t="n">
        <v>0.375647350969195</v>
      </c>
      <c r="I210" s="16" t="n">
        <v>0.287428812471419</v>
      </c>
      <c r="J210" s="16"/>
      <c r="K210" s="16" t="n">
        <v>0.357629663954185</v>
      </c>
      <c r="L210" s="16"/>
      <c r="M210" s="16" t="n">
        <v>0.256432425918987</v>
      </c>
      <c r="N210" s="16" t="n">
        <v>0.603128904539854</v>
      </c>
      <c r="O210" s="16" t="n">
        <v>0.596189807497236</v>
      </c>
      <c r="P210" s="16" t="n">
        <v>0.645446328821673</v>
      </c>
      <c r="Q210" s="16"/>
      <c r="R210" s="16" t="n">
        <v>0.331941151634058</v>
      </c>
      <c r="S210" s="16" t="n">
        <v>0.425046859017859</v>
      </c>
      <c r="T210" s="16" t="n">
        <v>0.211183880483149</v>
      </c>
      <c r="U210" s="16" t="n">
        <v>0.446698143417311</v>
      </c>
      <c r="V210" s="16" t="n">
        <v>0.248943078832517</v>
      </c>
      <c r="W210" s="16"/>
      <c r="X210" s="16" t="n">
        <v>0.22841121987257</v>
      </c>
      <c r="Y210" s="16" t="n">
        <v>0.211370764421781</v>
      </c>
      <c r="Z210" s="16" t="n">
        <v>0.466830519446545</v>
      </c>
      <c r="AA210" s="16" t="n">
        <v>0.491871399650933</v>
      </c>
      <c r="AB210" s="16" t="n">
        <v>0.618539937819972</v>
      </c>
      <c r="AC210" s="16" t="n">
        <v>0.728948217643299</v>
      </c>
      <c r="AD210" s="16" t="n">
        <v>0.713597557260937</v>
      </c>
      <c r="AE210" s="16"/>
      <c r="AF210" s="16" t="n">
        <v>0.529294369563901</v>
      </c>
      <c r="AG210" s="16" t="n">
        <v>0.171987265042044</v>
      </c>
      <c r="AH210" s="16" t="n">
        <v>0.524550574536228</v>
      </c>
      <c r="AI210" s="16" t="n">
        <v>0.469660719314357</v>
      </c>
      <c r="AJ210" s="16" t="n">
        <v>0.270887277050677</v>
      </c>
      <c r="AK210" s="16" t="n">
        <v>0.197735795592549</v>
      </c>
      <c r="AL210" s="16" t="n">
        <v>0.267783846479117</v>
      </c>
      <c r="AM210" s="16" t="n">
        <v>0.406065188467148</v>
      </c>
      <c r="AN210" s="16" t="n">
        <v>0.403076146572596</v>
      </c>
      <c r="AO210" s="16" t="n">
        <v>0.165252338561166</v>
      </c>
      <c r="AP210" s="16" t="n">
        <v>0.246213320370113</v>
      </c>
      <c r="AQ210" s="16"/>
      <c r="AR210" s="16" t="n">
        <v>0.266305591028995</v>
      </c>
      <c r="AS210" s="16" t="n">
        <v>0.227281247395608</v>
      </c>
      <c r="AT210" s="16" t="n">
        <v>0.312680249200333</v>
      </c>
      <c r="AU210" s="16" t="n">
        <v>0.145446614365617</v>
      </c>
      <c r="AV210" s="16" t="n">
        <v>0.0251536499062182</v>
      </c>
      <c r="AW210" s="16" t="n">
        <v>0.313748434148772</v>
      </c>
      <c r="AX210" s="16" t="n">
        <v>0.217313702759553</v>
      </c>
      <c r="AY210" s="16" t="n">
        <v>0.187099639020213</v>
      </c>
      <c r="AZ210" s="16" t="n">
        <v>0.451590138891174</v>
      </c>
      <c r="BA210" s="16" t="n">
        <v>0.387262658434815</v>
      </c>
      <c r="BB210" s="16" t="n">
        <v>0.242845261048022</v>
      </c>
      <c r="BC210" s="16" t="n">
        <v>0.511985803352489</v>
      </c>
    </row>
    <row r="211">
      <c r="B211" t="s">
        <v>131</v>
      </c>
      <c r="C211" s="16" t="n">
        <v>0.50004367873621</v>
      </c>
      <c r="D211" s="16" t="n">
        <v>0.219209893553537</v>
      </c>
      <c r="E211" s="16" t="n">
        <v>0.392547564587975</v>
      </c>
      <c r="F211" s="16" t="n">
        <v>0.557689737332428</v>
      </c>
      <c r="G211" s="16"/>
      <c r="H211" s="16" t="n">
        <v>0.567347521142351</v>
      </c>
      <c r="I211" s="16" t="n">
        <v>0.529368456858118</v>
      </c>
      <c r="J211" s="16"/>
      <c r="K211" s="16" t="n">
        <v>0.417119974590942</v>
      </c>
      <c r="L211" s="16"/>
      <c r="M211" s="16" t="n">
        <v>0.53533441567927</v>
      </c>
      <c r="N211" s="16" t="n">
        <v>0.234307115156885</v>
      </c>
      <c r="O211" s="16" t="n">
        <v>0.170429571757356</v>
      </c>
      <c r="P211" s="16" t="n">
        <v>0.145573080938038</v>
      </c>
      <c r="Q211" s="16"/>
      <c r="R211" s="16" t="n">
        <v>0.0191976253492021</v>
      </c>
      <c r="S211" s="16" t="n">
        <v>0.370935992499836</v>
      </c>
      <c r="T211" s="16" t="n">
        <v>0.610027430459745</v>
      </c>
      <c r="U211" s="16" t="n">
        <v>0.271737402210665</v>
      </c>
      <c r="V211" s="16" t="n">
        <v>0.587777167528444</v>
      </c>
      <c r="W211" s="16"/>
      <c r="X211" s="16" t="n">
        <v>0.487703756117784</v>
      </c>
      <c r="Y211" s="16" t="n">
        <v>0.598407199255471</v>
      </c>
      <c r="Z211" s="16" t="n">
        <v>0.384274943324958</v>
      </c>
      <c r="AA211" s="16" t="n">
        <v>0.433549870703809</v>
      </c>
      <c r="AB211" s="16" t="n">
        <v>0.279945163964855</v>
      </c>
      <c r="AC211" s="16" t="n">
        <v>0.105134275934488</v>
      </c>
      <c r="AD211" s="16" t="n">
        <v>0.144405115718173</v>
      </c>
      <c r="AE211" s="16"/>
      <c r="AF211" s="16" t="n">
        <v>0.143779767955615</v>
      </c>
      <c r="AG211" s="16" t="n">
        <v>0.797920319907279</v>
      </c>
      <c r="AH211" s="16" t="n">
        <v>0.391509680765014</v>
      </c>
      <c r="AI211" s="16" t="n">
        <v>0.310408967014231</v>
      </c>
      <c r="AJ211" s="16" t="n">
        <v>0.544387257089204</v>
      </c>
      <c r="AK211" s="16" t="n">
        <v>0.653712967725896</v>
      </c>
      <c r="AL211" s="16" t="n">
        <v>0.52495179441328</v>
      </c>
      <c r="AM211" s="16" t="n">
        <v>0.245540614602784</v>
      </c>
      <c r="AN211" s="16" t="n">
        <v>0.382135928006196</v>
      </c>
      <c r="AO211" s="16" t="n">
        <v>0.40494309936407</v>
      </c>
      <c r="AP211" s="16" t="n">
        <v>0.333776949165158</v>
      </c>
      <c r="AQ211" s="16"/>
      <c r="AR211" s="16" t="n">
        <v>0.659239532803015</v>
      </c>
      <c r="AS211" s="16" t="n">
        <v>0.577159589662068</v>
      </c>
      <c r="AT211" s="16" t="n">
        <v>0.450649517454308</v>
      </c>
      <c r="AU211" s="16" t="n">
        <v>0.698667509282161</v>
      </c>
      <c r="AV211" s="16" t="n">
        <v>0.772831859742954</v>
      </c>
      <c r="AW211" s="16" t="n">
        <v>0.537558706390219</v>
      </c>
      <c r="AX211" s="16" t="n">
        <v>0.474778760346548</v>
      </c>
      <c r="AY211" s="16" t="n">
        <v>0.407136784450856</v>
      </c>
      <c r="AZ211" s="16" t="n">
        <v>0.269865037178499</v>
      </c>
      <c r="BA211" s="16" t="n">
        <v>0.377610598085137</v>
      </c>
      <c r="BB211" s="16" t="n">
        <v>0.552666846969691</v>
      </c>
      <c r="BC211" s="16" t="n">
        <v>0.00034603436823363</v>
      </c>
    </row>
    <row r="212">
      <c r="B212" t="s">
        <v>132</v>
      </c>
      <c r="C212" s="16" t="n">
        <v>-0.205341694651666</v>
      </c>
      <c r="D212" s="16" t="n">
        <v>0.21918816986557</v>
      </c>
      <c r="E212" s="16" t="n">
        <v>0.0692473626269463</v>
      </c>
      <c r="F212" s="16" t="n">
        <v>-0.31605939198594</v>
      </c>
      <c r="G212" s="16"/>
      <c r="H212" s="16" t="n">
        <v>-0.191700170173156</v>
      </c>
      <c r="I212" s="16" t="n">
        <v>-0.241939644386698</v>
      </c>
      <c r="J212" s="16"/>
      <c r="K212" s="16" t="n">
        <v>-0.0594903106367574</v>
      </c>
      <c r="L212" s="16"/>
      <c r="M212" s="16" t="n">
        <v>-0.278901989760283</v>
      </c>
      <c r="N212" s="16" t="n">
        <v>0.368821789382969</v>
      </c>
      <c r="O212" s="16" t="n">
        <v>0.42576023573988</v>
      </c>
      <c r="P212" s="16" t="n">
        <v>0.499873247883635</v>
      </c>
      <c r="Q212" s="16"/>
      <c r="R212" s="16" t="n">
        <v>0.312743526284856</v>
      </c>
      <c r="S212" s="16" t="n">
        <v>0.054110866518023</v>
      </c>
      <c r="T212" s="16" t="n">
        <v>-0.398843549976596</v>
      </c>
      <c r="U212" s="16" t="n">
        <v>0.174960741206646</v>
      </c>
      <c r="V212" s="16" t="n">
        <v>-0.338834088695928</v>
      </c>
      <c r="W212" s="16"/>
      <c r="X212" s="16" t="n">
        <v>-0.259292536245214</v>
      </c>
      <c r="Y212" s="16" t="n">
        <v>-0.38703643483369</v>
      </c>
      <c r="Z212" s="16" t="n">
        <v>0.0825555761215866</v>
      </c>
      <c r="AA212" s="16" t="n">
        <v>0.0583215289471236</v>
      </c>
      <c r="AB212" s="16" t="n">
        <v>0.338594773855117</v>
      </c>
      <c r="AC212" s="16" t="n">
        <v>0.623813941708811</v>
      </c>
      <c r="AD212" s="16" t="n">
        <v>0.569192441542764</v>
      </c>
      <c r="AE212" s="16"/>
      <c r="AF212" s="16" t="n">
        <v>0.385514601608286</v>
      </c>
      <c r="AG212" s="16" t="n">
        <v>-0.625933054865235</v>
      </c>
      <c r="AH212" s="16" t="n">
        <v>0.133040893771214</v>
      </c>
      <c r="AI212" s="16" t="n">
        <v>0.159251752300126</v>
      </c>
      <c r="AJ212" s="16" t="n">
        <v>-0.273499980038527</v>
      </c>
      <c r="AK212" s="16" t="n">
        <v>-0.455977172133347</v>
      </c>
      <c r="AL212" s="16" t="n">
        <v>-0.257167947934164</v>
      </c>
      <c r="AM212" s="16" t="n">
        <v>0.160524573864363</v>
      </c>
      <c r="AN212" s="16" t="n">
        <v>0.0209402185663999</v>
      </c>
      <c r="AO212" s="16" t="n">
        <v>-0.239690760802903</v>
      </c>
      <c r="AP212" s="16" t="n">
        <v>-0.0875636287950454</v>
      </c>
      <c r="AQ212" s="16"/>
      <c r="AR212" s="16" t="n">
        <v>-0.39293394177402</v>
      </c>
      <c r="AS212" s="16" t="n">
        <v>-0.349878342266461</v>
      </c>
      <c r="AT212" s="16" t="n">
        <v>-0.137969268253975</v>
      </c>
      <c r="AU212" s="16" t="n">
        <v>-0.553220894916544</v>
      </c>
      <c r="AV212" s="16" t="n">
        <v>-0.747678209836735</v>
      </c>
      <c r="AW212" s="16" t="n">
        <v>-0.223810272241447</v>
      </c>
      <c r="AX212" s="16" t="n">
        <v>-0.257465057586995</v>
      </c>
      <c r="AY212" s="16" t="n">
        <v>-0.220037145430643</v>
      </c>
      <c r="AZ212" s="16" t="n">
        <v>0.181725101712674</v>
      </c>
      <c r="BA212" s="16" t="n">
        <v>0.00965206034967864</v>
      </c>
      <c r="BB212" s="16" t="n">
        <v>-0.309821585921669</v>
      </c>
      <c r="BC212" s="16" t="n">
        <v>0.511639768984255</v>
      </c>
    </row>
    <row r="213">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row>
    <row r="214">
      <c r="B214" s="7" t="s">
        <v>158</v>
      </c>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row>
    <row r="215">
      <c r="B215" s="26" t="s">
        <v>83</v>
      </c>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row>
    <row r="216">
      <c r="B216" t="s">
        <v>146</v>
      </c>
      <c r="C216" s="16" t="n">
        <v>0.24443708423841</v>
      </c>
      <c r="D216" s="16" t="n">
        <v>0.129602536548587</v>
      </c>
      <c r="E216" s="16" t="n">
        <v>0.00969439619497716</v>
      </c>
      <c r="F216" s="16" t="n">
        <v>0.308136543038018</v>
      </c>
      <c r="G216" s="16"/>
      <c r="H216" s="16" t="n">
        <v>0.161553184017825</v>
      </c>
      <c r="I216" s="16" t="n">
        <v>0.271100845378668</v>
      </c>
      <c r="J216" s="16"/>
      <c r="K216" s="16" t="n">
        <v>0.226451708836647</v>
      </c>
      <c r="L216" s="16"/>
      <c r="M216" s="16" t="n">
        <v>0.269946138563042</v>
      </c>
      <c r="N216" s="16" t="n">
        <v>0.0478684723818476</v>
      </c>
      <c r="O216" s="16" t="n">
        <v>0.0145187899025326</v>
      </c>
      <c r="P216" s="16" t="n">
        <v>0.0240803010027608</v>
      </c>
      <c r="Q216" s="16"/>
      <c r="R216" s="16" t="n">
        <v>0.426026300093514</v>
      </c>
      <c r="S216" s="16" t="n">
        <v>0.210403625535004</v>
      </c>
      <c r="T216" s="16" t="n">
        <v>0.151045347490767</v>
      </c>
      <c r="U216" s="16" t="n">
        <v>0.223903825370194</v>
      </c>
      <c r="V216" s="16" t="n">
        <v>0.283000789552044</v>
      </c>
      <c r="W216" s="16"/>
      <c r="X216" s="16" t="n">
        <v>0.2661486384913</v>
      </c>
      <c r="Y216" s="16" t="n">
        <v>0.335250453190119</v>
      </c>
      <c r="Z216" s="16" t="n">
        <v>0.085830413104447</v>
      </c>
      <c r="AA216" s="16" t="n">
        <v>0.111539804054203</v>
      </c>
      <c r="AB216" s="16" t="n">
        <v>0.037341843651273</v>
      </c>
      <c r="AC216" s="16" t="n">
        <v>0</v>
      </c>
      <c r="AD216" s="16" t="n">
        <v>0.0134466703018268</v>
      </c>
      <c r="AE216" s="16"/>
      <c r="AF216" s="16" t="n">
        <v>0</v>
      </c>
      <c r="AG216" s="16" t="n">
        <v>0</v>
      </c>
      <c r="AH216" s="16" t="n">
        <v>0.188455949986259</v>
      </c>
      <c r="AI216" s="16" t="n">
        <v>0.128368794203849</v>
      </c>
      <c r="AJ216" s="16" t="n">
        <v>0.0916648139838243</v>
      </c>
      <c r="AK216" s="16" t="n">
        <v>0.324800828292045</v>
      </c>
      <c r="AL216" s="16" t="n">
        <v>0.267850923615493</v>
      </c>
      <c r="AM216" s="16" t="n">
        <v>0.184935170080059</v>
      </c>
      <c r="AN216" s="16" t="n">
        <v>0.376170476770429</v>
      </c>
      <c r="AO216" s="16" t="n">
        <v>0.292800353480469</v>
      </c>
      <c r="AP216" s="16" t="n">
        <v>0.26142277883092</v>
      </c>
      <c r="AQ216" s="16"/>
      <c r="AR216" s="16" t="n">
        <v>0.127729180695418</v>
      </c>
      <c r="AS216" s="16" t="n">
        <v>0.419199041221839</v>
      </c>
      <c r="AT216" s="16" t="n">
        <v>0.312681759875349</v>
      </c>
      <c r="AU216" s="16" t="n">
        <v>0.133295270712366</v>
      </c>
      <c r="AV216" s="16" t="n">
        <v>0</v>
      </c>
      <c r="AW216" s="16" t="n">
        <v>0.271153702425964</v>
      </c>
      <c r="AX216" s="16" t="n">
        <v>0.170813102242641</v>
      </c>
      <c r="AY216" s="16" t="n">
        <v>0.2690980498567</v>
      </c>
      <c r="AZ216" s="16" t="n">
        <v>0.171694905446594</v>
      </c>
      <c r="BA216" s="16" t="n">
        <v>0.114767261467518</v>
      </c>
      <c r="BB216" s="16" t="n">
        <v>0.266427820125956</v>
      </c>
      <c r="BC216" s="16" t="n">
        <v>0.110335518128715</v>
      </c>
    </row>
    <row r="217">
      <c r="B217" t="s">
        <v>147</v>
      </c>
      <c r="C217" s="16" t="n">
        <v>0.142727894729425</v>
      </c>
      <c r="D217" s="16" t="n">
        <v>0.112588155069846</v>
      </c>
      <c r="E217" s="16" t="n">
        <v>0.146491782151413</v>
      </c>
      <c r="F217" s="16" t="n">
        <v>0.145696469520273</v>
      </c>
      <c r="G217" s="16"/>
      <c r="H217" s="16" t="n">
        <v>0.0115109785651085</v>
      </c>
      <c r="I217" s="16" t="n">
        <v>0.117381030845488</v>
      </c>
      <c r="J217" s="16"/>
      <c r="K217" s="16" t="n">
        <v>0.124541566353373</v>
      </c>
      <c r="L217" s="16"/>
      <c r="M217" s="16" t="n">
        <v>0.148780091689921</v>
      </c>
      <c r="N217" s="16" t="n">
        <v>0.109584079263038</v>
      </c>
      <c r="O217" s="16" t="n">
        <v>0.0537357386345623</v>
      </c>
      <c r="P217" s="16" t="n">
        <v>0.0482892132327765</v>
      </c>
      <c r="Q217" s="16"/>
      <c r="R217" s="16" t="n">
        <v>0.220392099735189</v>
      </c>
      <c r="S217" s="16" t="n">
        <v>0.10190318906102</v>
      </c>
      <c r="T217" s="16" t="n">
        <v>0.12032691387281</v>
      </c>
      <c r="U217" s="16" t="n">
        <v>0.0587647068422311</v>
      </c>
      <c r="V217" s="16" t="n">
        <v>0.176119409744613</v>
      </c>
      <c r="W217" s="16"/>
      <c r="X217" s="16" t="n">
        <v>0.15275413268142</v>
      </c>
      <c r="Y217" s="16" t="n">
        <v>0.245831744690242</v>
      </c>
      <c r="Z217" s="16" t="n">
        <v>0.00881203737820655</v>
      </c>
      <c r="AA217" s="16" t="n">
        <v>0.0445359898511355</v>
      </c>
      <c r="AB217" s="16" t="n">
        <v>0.0473702701811804</v>
      </c>
      <c r="AC217" s="16" t="n">
        <v>0.0923808401849644</v>
      </c>
      <c r="AD217" s="16" t="n">
        <v>0.0317847300787774</v>
      </c>
      <c r="AE217" s="16"/>
      <c r="AF217" s="16" t="n">
        <v>0.000611067606093045</v>
      </c>
      <c r="AG217" s="16" t="n">
        <v>0</v>
      </c>
      <c r="AH217" s="16" t="n">
        <v>0.21015819141207</v>
      </c>
      <c r="AI217" s="16" t="n">
        <v>0.0418054040851937</v>
      </c>
      <c r="AJ217" s="16" t="n">
        <v>0.208800701293761</v>
      </c>
      <c r="AK217" s="16" t="n">
        <v>0.167091698974411</v>
      </c>
      <c r="AL217" s="16" t="n">
        <v>0.0885052741998025</v>
      </c>
      <c r="AM217" s="16" t="n">
        <v>0.0615259473151808</v>
      </c>
      <c r="AN217" s="16" t="n">
        <v>0.0882997929982576</v>
      </c>
      <c r="AO217" s="16" t="n">
        <v>0.328084311660178</v>
      </c>
      <c r="AP217" s="16" t="n">
        <v>0.0315671416443111</v>
      </c>
      <c r="AQ217" s="16"/>
      <c r="AR217" s="16" t="n">
        <v>0.0717772452901145</v>
      </c>
      <c r="AS217" s="16" t="n">
        <v>0.249444575136687</v>
      </c>
      <c r="AT217" s="16" t="n">
        <v>0.117938673508475</v>
      </c>
      <c r="AU217" s="16" t="n">
        <v>0.282686119284898</v>
      </c>
      <c r="AV217" s="16" t="n">
        <v>0.193207964935738</v>
      </c>
      <c r="AW217" s="16" t="n">
        <v>0.0919976253593555</v>
      </c>
      <c r="AX217" s="16" t="n">
        <v>0.0188302731906882</v>
      </c>
      <c r="AY217" s="16" t="n">
        <v>0.2690980498567</v>
      </c>
      <c r="AZ217" s="16" t="n">
        <v>0.0103661919287926</v>
      </c>
      <c r="BA217" s="16" t="n">
        <v>0.243392819503822</v>
      </c>
      <c r="BB217" s="16" t="n">
        <v>0.266704825283658</v>
      </c>
      <c r="BC217" s="16" t="n">
        <v>0.125001029278338</v>
      </c>
    </row>
    <row r="218">
      <c r="B218" t="s">
        <v>148</v>
      </c>
      <c r="C218" s="16" t="n">
        <v>0.12687420032185</v>
      </c>
      <c r="D218" s="16" t="n">
        <v>0.190996693448087</v>
      </c>
      <c r="E218" s="16" t="n">
        <v>0.174886199822715</v>
      </c>
      <c r="F218" s="16" t="n">
        <v>0.108776079040602</v>
      </c>
      <c r="G218" s="16"/>
      <c r="H218" s="16" t="n">
        <v>0.052023606361816</v>
      </c>
      <c r="I218" s="16" t="n">
        <v>0.119861886578315</v>
      </c>
      <c r="J218" s="16"/>
      <c r="K218" s="16" t="n">
        <v>0.137748760245026</v>
      </c>
      <c r="L218" s="16"/>
      <c r="M218" s="16" t="n">
        <v>0.118674040340574</v>
      </c>
      <c r="N218" s="16" t="n">
        <v>0.204744730662946</v>
      </c>
      <c r="O218" s="16" t="n">
        <v>0.173429440623062</v>
      </c>
      <c r="P218" s="16" t="n">
        <v>0.0809609026051601</v>
      </c>
      <c r="Q218" s="16"/>
      <c r="R218" s="16" t="n">
        <v>0.111549051898869</v>
      </c>
      <c r="S218" s="16" t="n">
        <v>0.154301454354057</v>
      </c>
      <c r="T218" s="16" t="n">
        <v>0.15540496717534</v>
      </c>
      <c r="U218" s="16" t="n">
        <v>0.0448792142993489</v>
      </c>
      <c r="V218" s="16" t="n">
        <v>0.137589149701621</v>
      </c>
      <c r="W218" s="16"/>
      <c r="X218" s="16" t="n">
        <v>0.114408741525146</v>
      </c>
      <c r="Y218" s="16" t="n">
        <v>0.201021643148388</v>
      </c>
      <c r="Z218" s="16" t="n">
        <v>0.149267567541717</v>
      </c>
      <c r="AA218" s="16" t="n">
        <v>0.0431397102452402</v>
      </c>
      <c r="AB218" s="16" t="n">
        <v>0.0995215934236934</v>
      </c>
      <c r="AC218" s="16" t="n">
        <v>0.0860627805032275</v>
      </c>
      <c r="AD218" s="16" t="n">
        <v>0.0740857755043294</v>
      </c>
      <c r="AE218" s="16"/>
      <c r="AF218" s="16" t="n">
        <v>0</v>
      </c>
      <c r="AG218" s="16" t="n">
        <v>0</v>
      </c>
      <c r="AH218" s="16" t="n">
        <v>0.0484927922269457</v>
      </c>
      <c r="AI218" s="16" t="n">
        <v>0.0408801446184279</v>
      </c>
      <c r="AJ218" s="16" t="n">
        <v>0.209789553371181</v>
      </c>
      <c r="AK218" s="16" t="n">
        <v>0.108347709029839</v>
      </c>
      <c r="AL218" s="16" t="n">
        <v>0.108517483860976</v>
      </c>
      <c r="AM218" s="16" t="n">
        <v>0.146404566049183</v>
      </c>
      <c r="AN218" s="16" t="n">
        <v>0.312188037848232</v>
      </c>
      <c r="AO218" s="16" t="n">
        <v>0.0278001247783123</v>
      </c>
      <c r="AP218" s="16" t="n">
        <v>0.152629054539288</v>
      </c>
      <c r="AQ218" s="16"/>
      <c r="AR218" s="16" t="n">
        <v>0.153742931743768</v>
      </c>
      <c r="AS218" s="16" t="n">
        <v>0.10667354405656</v>
      </c>
      <c r="AT218" s="16" t="n">
        <v>0.139672869338916</v>
      </c>
      <c r="AU218" s="16" t="n">
        <v>0.133295270712366</v>
      </c>
      <c r="AV218" s="16" t="n">
        <v>0.40974604373229</v>
      </c>
      <c r="AW218" s="16" t="n">
        <v>0.0659943336243258</v>
      </c>
      <c r="AX218" s="16" t="n">
        <v>0.45594848715586</v>
      </c>
      <c r="AY218" s="16" t="n">
        <v>0.0364069506498347</v>
      </c>
      <c r="AZ218" s="16" t="n">
        <v>0.0962136446520897</v>
      </c>
      <c r="BA218" s="16" t="n">
        <v>0.117382838949715</v>
      </c>
      <c r="BB218" s="16" t="n">
        <v>0.0903317031411734</v>
      </c>
      <c r="BC218" s="16" t="n">
        <v>0.139058921726876</v>
      </c>
    </row>
    <row r="219">
      <c r="B219" t="s">
        <v>149</v>
      </c>
      <c r="C219" s="16" t="n">
        <v>0.113472316815122</v>
      </c>
      <c r="D219" s="16" t="n">
        <v>0.153578959389534</v>
      </c>
      <c r="E219" s="16" t="n">
        <v>0.109269450677913</v>
      </c>
      <c r="F219" s="16" t="n">
        <v>0.1093526041866</v>
      </c>
      <c r="G219" s="16"/>
      <c r="H219" s="16" t="n">
        <v>0.269249213292681</v>
      </c>
      <c r="I219" s="16" t="n">
        <v>0.105451968398354</v>
      </c>
      <c r="J219" s="16"/>
      <c r="K219" s="16" t="n">
        <v>0.165725584509302</v>
      </c>
      <c r="L219" s="16"/>
      <c r="M219" s="16" t="n">
        <v>0.106677220576241</v>
      </c>
      <c r="N219" s="16" t="n">
        <v>0.198774918508167</v>
      </c>
      <c r="O219" s="16" t="n">
        <v>0.0891350767054462</v>
      </c>
      <c r="P219" s="16" t="n">
        <v>0.079763007286559</v>
      </c>
      <c r="Q219" s="16"/>
      <c r="R219" s="16" t="n">
        <v>0.216098463651068</v>
      </c>
      <c r="S219" s="16" t="n">
        <v>0.0724710868081523</v>
      </c>
      <c r="T219" s="16" t="n">
        <v>0.193464467471808</v>
      </c>
      <c r="U219" s="16" t="n">
        <v>0.142866962939277</v>
      </c>
      <c r="V219" s="16" t="n">
        <v>0.0803575839816977</v>
      </c>
      <c r="W219" s="16"/>
      <c r="X219" s="16" t="n">
        <v>0.15246116237562</v>
      </c>
      <c r="Y219" s="16" t="n">
        <v>0.0516468912826787</v>
      </c>
      <c r="Z219" s="16" t="n">
        <v>0.147950927325716</v>
      </c>
      <c r="AA219" s="16" t="n">
        <v>0.0483934045463242</v>
      </c>
      <c r="AB219" s="16" t="n">
        <v>0.0698587350548387</v>
      </c>
      <c r="AC219" s="16" t="n">
        <v>0.0508008908251603</v>
      </c>
      <c r="AD219" s="16" t="n">
        <v>0.611201017610586</v>
      </c>
      <c r="AE219" s="16"/>
      <c r="AF219" s="16" t="n">
        <v>0</v>
      </c>
      <c r="AG219" s="16" t="n">
        <v>0.00928567695944815</v>
      </c>
      <c r="AH219" s="16" t="n">
        <v>0.335952748073869</v>
      </c>
      <c r="AI219" s="16" t="n">
        <v>0.269295529263824</v>
      </c>
      <c r="AJ219" s="16" t="n">
        <v>0.147614044654762</v>
      </c>
      <c r="AK219" s="16" t="n">
        <v>0.0703093580995251</v>
      </c>
      <c r="AL219" s="16" t="n">
        <v>0.029413885647858</v>
      </c>
      <c r="AM219" s="16" t="n">
        <v>0.0219641924845414</v>
      </c>
      <c r="AN219" s="16" t="n">
        <v>0.0561482939370469</v>
      </c>
      <c r="AO219" s="16" t="n">
        <v>0.112838640062473</v>
      </c>
      <c r="AP219" s="16" t="n">
        <v>0.333776949165158</v>
      </c>
      <c r="AQ219" s="16"/>
      <c r="AR219" s="16" t="n">
        <v>0.207218158599567</v>
      </c>
      <c r="AS219" s="16" t="n">
        <v>0.0602424093192958</v>
      </c>
      <c r="AT219" s="16" t="n">
        <v>0.135757501720722</v>
      </c>
      <c r="AU219" s="16" t="n">
        <v>0.0191334137734788</v>
      </c>
      <c r="AV219" s="16" t="n">
        <v>0.193207964935738</v>
      </c>
      <c r="AW219" s="16" t="n">
        <v>0.0603209293163373</v>
      </c>
      <c r="AX219" s="16" t="n">
        <v>0.177740563267079</v>
      </c>
      <c r="AY219" s="16" t="n">
        <v>0.269521350205476</v>
      </c>
      <c r="AZ219" s="16" t="n">
        <v>0.376444873759382</v>
      </c>
      <c r="BA219" s="16" t="n">
        <v>0.114767261467518</v>
      </c>
      <c r="BB219" s="16" t="n">
        <v>0.0212638358934556</v>
      </c>
      <c r="BC219" s="16" t="n">
        <v>0.00250669061301756</v>
      </c>
    </row>
    <row r="220">
      <c r="B220" t="s">
        <v>150</v>
      </c>
      <c r="C220" s="16" t="n">
        <v>0.0704134083243311</v>
      </c>
      <c r="D220" s="16" t="n">
        <v>0.119788555639625</v>
      </c>
      <c r="E220" s="16" t="n">
        <v>0.115589603329169</v>
      </c>
      <c r="F220" s="16" t="n">
        <v>0.0547516066901619</v>
      </c>
      <c r="G220" s="16"/>
      <c r="H220" s="16" t="n">
        <v>0.0322691171291615</v>
      </c>
      <c r="I220" s="16" t="n">
        <v>0.0676234775094408</v>
      </c>
      <c r="J220" s="16"/>
      <c r="K220" s="16" t="n">
        <v>0.0638128767161229</v>
      </c>
      <c r="L220" s="16"/>
      <c r="M220" s="16" t="n">
        <v>0.065926939029173</v>
      </c>
      <c r="N220" s="16" t="n">
        <v>0.0916465740233423</v>
      </c>
      <c r="O220" s="16" t="n">
        <v>0.145987631145423</v>
      </c>
      <c r="P220" s="16" t="n">
        <v>0.143217530008896</v>
      </c>
      <c r="Q220" s="16"/>
      <c r="R220" s="16" t="n">
        <v>0</v>
      </c>
      <c r="S220" s="16" t="n">
        <v>0.0512938198438575</v>
      </c>
      <c r="T220" s="16" t="n">
        <v>0.11356526729305</v>
      </c>
      <c r="U220" s="16" t="n">
        <v>0.158147381919601</v>
      </c>
      <c r="V220" s="16" t="n">
        <v>0.0365080655380508</v>
      </c>
      <c r="W220" s="16"/>
      <c r="X220" s="16" t="n">
        <v>0.0901176328960995</v>
      </c>
      <c r="Y220" s="16" t="n">
        <v>0.00460286192726306</v>
      </c>
      <c r="Z220" s="16" t="n">
        <v>0.072982051817969</v>
      </c>
      <c r="AA220" s="16" t="n">
        <v>0.0725780915106558</v>
      </c>
      <c r="AB220" s="16" t="n">
        <v>0.233871805231535</v>
      </c>
      <c r="AC220" s="16" t="n">
        <v>0.235827460593024</v>
      </c>
      <c r="AD220" s="16" t="n">
        <v>0.0647367732421499</v>
      </c>
      <c r="AE220" s="16"/>
      <c r="AF220" s="16" t="n">
        <v>0.302650969889695</v>
      </c>
      <c r="AG220" s="16" t="n">
        <v>0.0117760825592993</v>
      </c>
      <c r="AH220" s="16" t="n">
        <v>0.00388179614331258</v>
      </c>
      <c r="AI220" s="16" t="n">
        <v>0.0341314704402786</v>
      </c>
      <c r="AJ220" s="16" t="n">
        <v>0.0719611983817246</v>
      </c>
      <c r="AK220" s="16" t="n">
        <v>0.0621703976188415</v>
      </c>
      <c r="AL220" s="16" t="n">
        <v>0.15677556329379</v>
      </c>
      <c r="AM220" s="16" t="n">
        <v>0.174728166047908</v>
      </c>
      <c r="AN220" s="16" t="n">
        <v>0.00086012978021567</v>
      </c>
      <c r="AO220" s="16" t="n">
        <v>0.106615173534029</v>
      </c>
      <c r="AP220" s="16" t="n">
        <v>0</v>
      </c>
      <c r="AQ220" s="16"/>
      <c r="AR220" s="16" t="n">
        <v>0.071543892978407</v>
      </c>
      <c r="AS220" s="16" t="n">
        <v>0.101342302498875</v>
      </c>
      <c r="AT220" s="16" t="n">
        <v>0.00796815325456343</v>
      </c>
      <c r="AU220" s="16" t="n">
        <v>0.00303783591331277</v>
      </c>
      <c r="AV220" s="16" t="n">
        <v>0.00440326270754489</v>
      </c>
      <c r="AW220" s="16" t="n">
        <v>0.182438829039402</v>
      </c>
      <c r="AX220" s="16" t="n">
        <v>0.000956296555548491</v>
      </c>
      <c r="AY220" s="16" t="n">
        <v>0.00042330034877626</v>
      </c>
      <c r="AZ220" s="16" t="n">
        <v>0.0858474527232971</v>
      </c>
      <c r="BA220" s="16" t="n">
        <v>0.0198115826944141</v>
      </c>
      <c r="BB220" s="16" t="n">
        <v>0.0370170534531509</v>
      </c>
      <c r="BC220" s="16" t="n">
        <v>0.0161340986579398</v>
      </c>
    </row>
    <row r="221">
      <c r="B221" t="s">
        <v>151</v>
      </c>
      <c r="C221" s="16" t="n">
        <v>0.0373204217323754</v>
      </c>
      <c r="D221" s="16" t="n">
        <v>0.0371992950216691</v>
      </c>
      <c r="E221" s="16" t="n">
        <v>0.149013085106832</v>
      </c>
      <c r="F221" s="16" t="n">
        <v>0.0138435412619144</v>
      </c>
      <c r="G221" s="16"/>
      <c r="H221" s="16" t="n">
        <v>0.0220434289496632</v>
      </c>
      <c r="I221" s="16" t="n">
        <v>0.0328739427522853</v>
      </c>
      <c r="J221" s="16"/>
      <c r="K221" s="16" t="n">
        <v>0.052728609901938</v>
      </c>
      <c r="L221" s="16"/>
      <c r="M221" s="16" t="n">
        <v>0.0248547939722356</v>
      </c>
      <c r="N221" s="16" t="n">
        <v>0.130640370692882</v>
      </c>
      <c r="O221" s="16" t="n">
        <v>0.158110594193612</v>
      </c>
      <c r="P221" s="16" t="n">
        <v>0.143432672399733</v>
      </c>
      <c r="Q221" s="16"/>
      <c r="R221" s="16" t="n">
        <v>0.0259340846213594</v>
      </c>
      <c r="S221" s="16" t="n">
        <v>0.0503880984270892</v>
      </c>
      <c r="T221" s="16" t="n">
        <v>0.0257866129859521</v>
      </c>
      <c r="U221" s="16" t="n">
        <v>0.0190574618467452</v>
      </c>
      <c r="V221" s="16" t="n">
        <v>0.0449872723137342</v>
      </c>
      <c r="W221" s="16"/>
      <c r="X221" s="16" t="n">
        <v>0.0337854088199789</v>
      </c>
      <c r="Y221" s="16" t="n">
        <v>0.000993536064595849</v>
      </c>
      <c r="Z221" s="16" t="n">
        <v>0.153495054141798</v>
      </c>
      <c r="AA221" s="16" t="n">
        <v>0.033862869433302</v>
      </c>
      <c r="AB221" s="16" t="n">
        <v>0.0795751830568483</v>
      </c>
      <c r="AC221" s="16" t="n">
        <v>0.157259818067135</v>
      </c>
      <c r="AD221" s="16" t="n">
        <v>0.0586748979201937</v>
      </c>
      <c r="AE221" s="16"/>
      <c r="AF221" s="16" t="n">
        <v>0.0234537894593226</v>
      </c>
      <c r="AG221" s="16" t="n">
        <v>0</v>
      </c>
      <c r="AH221" s="16" t="n">
        <v>0.033415581820644</v>
      </c>
      <c r="AI221" s="16" t="n">
        <v>0.138925327794161</v>
      </c>
      <c r="AJ221" s="16" t="n">
        <v>0.0864836267960206</v>
      </c>
      <c r="AK221" s="16" t="n">
        <v>0.0275078573190471</v>
      </c>
      <c r="AL221" s="16" t="n">
        <v>0.0240169292476674</v>
      </c>
      <c r="AM221" s="16" t="n">
        <v>0.01034130741271</v>
      </c>
      <c r="AN221" s="16" t="n">
        <v>0.0133332472150024</v>
      </c>
      <c r="AO221" s="16" t="n">
        <v>0.0098066906094595</v>
      </c>
      <c r="AP221" s="16" t="n">
        <v>0.00595789709452097</v>
      </c>
      <c r="AQ221" s="16"/>
      <c r="AR221" s="16" t="n">
        <v>0.10424815968608</v>
      </c>
      <c r="AS221" s="16" t="n">
        <v>0.0579728369102753</v>
      </c>
      <c r="AT221" s="16" t="n">
        <v>0.0152543891395089</v>
      </c>
      <c r="AU221" s="16" t="n">
        <v>0.00303783591331277</v>
      </c>
      <c r="AV221" s="16" t="n">
        <v>0.00060784534846835</v>
      </c>
      <c r="AW221" s="16" t="n">
        <v>0.00786524015128671</v>
      </c>
      <c r="AX221" s="16" t="n">
        <v>0.000478148277774245</v>
      </c>
      <c r="AY221" s="16" t="n">
        <v>0.00126990104632878</v>
      </c>
      <c r="AZ221" s="16" t="n">
        <v>0</v>
      </c>
      <c r="BA221" s="16" t="n">
        <v>0.0138582965687852</v>
      </c>
      <c r="BB221" s="16" t="n">
        <v>0.107260544718843</v>
      </c>
      <c r="BC221" s="16" t="n">
        <v>0.0132813736766886</v>
      </c>
    </row>
    <row r="222">
      <c r="B222" t="s">
        <v>152</v>
      </c>
      <c r="C222" s="16" t="n">
        <v>0.0431479367160174</v>
      </c>
      <c r="D222" s="16" t="n">
        <v>0.123056059217458</v>
      </c>
      <c r="E222" s="16" t="n">
        <v>0.0508472822084222</v>
      </c>
      <c r="F222" s="16" t="n">
        <v>0.0315592493884443</v>
      </c>
      <c r="G222" s="16"/>
      <c r="H222" s="16" t="n">
        <v>0.0622382016516469</v>
      </c>
      <c r="I222" s="16" t="n">
        <v>0.0339875768508856</v>
      </c>
      <c r="J222" s="16"/>
      <c r="K222" s="16" t="n">
        <v>0.0346211103904933</v>
      </c>
      <c r="L222" s="16"/>
      <c r="M222" s="16" t="n">
        <v>0.0383103997794838</v>
      </c>
      <c r="N222" s="16" t="n">
        <v>0.0604655581412399</v>
      </c>
      <c r="O222" s="16" t="n">
        <v>0.148716447852922</v>
      </c>
      <c r="P222" s="16" t="n">
        <v>0.070122584080796</v>
      </c>
      <c r="Q222" s="16"/>
      <c r="R222" s="16" t="n">
        <v>0</v>
      </c>
      <c r="S222" s="16" t="n">
        <v>0.105072428824095</v>
      </c>
      <c r="T222" s="16" t="n">
        <v>0.0306066336664489</v>
      </c>
      <c r="U222" s="16" t="n">
        <v>0.0831824616066838</v>
      </c>
      <c r="V222" s="16" t="n">
        <v>0.0243459754066988</v>
      </c>
      <c r="W222" s="16"/>
      <c r="X222" s="16" t="n">
        <v>0</v>
      </c>
      <c r="Y222" s="16" t="n">
        <v>0.0151373748891291</v>
      </c>
      <c r="Z222" s="16" t="n">
        <v>0.144390066871284</v>
      </c>
      <c r="AA222" s="16" t="n">
        <v>0.0574707204065344</v>
      </c>
      <c r="AB222" s="16" t="n">
        <v>0.241599185258112</v>
      </c>
      <c r="AC222" s="16" t="n">
        <v>0.0460883476481313</v>
      </c>
      <c r="AD222" s="16" t="n">
        <v>0.0285987457719566</v>
      </c>
      <c r="AE222" s="16"/>
      <c r="AF222" s="16" t="n">
        <v>0.0014359427570945</v>
      </c>
      <c r="AG222" s="16" t="n">
        <v>0.0502096867953555</v>
      </c>
      <c r="AH222" s="16" t="n">
        <v>0.00466857646716624</v>
      </c>
      <c r="AI222" s="16" t="n">
        <v>0.168970375532963</v>
      </c>
      <c r="AJ222" s="16" t="n">
        <v>0.0258387682934865</v>
      </c>
      <c r="AK222" s="16" t="n">
        <v>0.0067032261855322</v>
      </c>
      <c r="AL222" s="16" t="n">
        <v>0.171351932620571</v>
      </c>
      <c r="AM222" s="16" t="n">
        <v>0.0317744752635422</v>
      </c>
      <c r="AN222" s="16" t="n">
        <v>0.00596735933795321</v>
      </c>
      <c r="AO222" s="16" t="n">
        <v>0.000513805757831469</v>
      </c>
      <c r="AP222" s="16" t="n">
        <v>0</v>
      </c>
      <c r="AQ222" s="16"/>
      <c r="AR222" s="16" t="n">
        <v>0.00436647478437387</v>
      </c>
      <c r="AS222" s="16" t="n">
        <v>0.00241610891862727</v>
      </c>
      <c r="AT222" s="16" t="n">
        <v>0.117748357371532</v>
      </c>
      <c r="AU222" s="16" t="n">
        <v>0.0160955778601661</v>
      </c>
      <c r="AV222" s="16" t="n">
        <v>0.0012156906969367</v>
      </c>
      <c r="AW222" s="16" t="n">
        <v>0.0514662899925596</v>
      </c>
      <c r="AX222" s="16" t="n">
        <v>0.000478148277774245</v>
      </c>
      <c r="AY222" s="16" t="n">
        <v>0.0166702706664019</v>
      </c>
      <c r="AZ222" s="16" t="n">
        <v>0.0863876165289981</v>
      </c>
      <c r="BA222" s="16" t="n">
        <v>0.00820779802720793</v>
      </c>
      <c r="BB222" s="16" t="n">
        <v>0.0157532175596953</v>
      </c>
      <c r="BC222" s="16" t="n">
        <v>0.0136274080449222</v>
      </c>
    </row>
    <row r="223">
      <c r="B223" t="s">
        <v>153</v>
      </c>
      <c r="C223" s="16" t="n">
        <v>0.0205808832935915</v>
      </c>
      <c r="D223" s="16" t="n">
        <v>0.101861692878183</v>
      </c>
      <c r="E223" s="16" t="n">
        <v>0.0285381381803302</v>
      </c>
      <c r="F223" s="16" t="n">
        <v>0.00876669472586263</v>
      </c>
      <c r="G223" s="16"/>
      <c r="H223" s="16" t="n">
        <v>0.0588367702398884</v>
      </c>
      <c r="I223" s="16" t="n">
        <v>0.0237615470009149</v>
      </c>
      <c r="J223" s="16"/>
      <c r="K223" s="16" t="n">
        <v>0.00498072508405273</v>
      </c>
      <c r="L223" s="16"/>
      <c r="M223" s="16" t="n">
        <v>0.0154668599759218</v>
      </c>
      <c r="N223" s="16" t="n">
        <v>0.0440085718524333</v>
      </c>
      <c r="O223" s="16" t="n">
        <v>0.106413678304162</v>
      </c>
      <c r="P223" s="16" t="n">
        <v>0.122044244830922</v>
      </c>
      <c r="Q223" s="16"/>
      <c r="R223" s="16" t="n">
        <v>0</v>
      </c>
      <c r="S223" s="16" t="n">
        <v>0.0700690821125192</v>
      </c>
      <c r="T223" s="16" t="n">
        <v>0.0112057966068331</v>
      </c>
      <c r="U223" s="16" t="n">
        <v>0.0100056971356767</v>
      </c>
      <c r="V223" s="16" t="n">
        <v>0.0175893517437645</v>
      </c>
      <c r="W223" s="16"/>
      <c r="X223" s="16" t="n">
        <v>0.00199972620159173</v>
      </c>
      <c r="Y223" s="16" t="n">
        <v>0.00120731490423003</v>
      </c>
      <c r="Z223" s="16" t="n">
        <v>0.111735396952441</v>
      </c>
      <c r="AA223" s="16" t="n">
        <v>0.173069351182539</v>
      </c>
      <c r="AB223" s="16" t="n">
        <v>0.02014013177839</v>
      </c>
      <c r="AC223" s="16" t="n">
        <v>0.0203844835453934</v>
      </c>
      <c r="AD223" s="16" t="n">
        <v>0.0343468772657429</v>
      </c>
      <c r="AE223" s="16"/>
      <c r="AF223" s="16" t="n">
        <v>0</v>
      </c>
      <c r="AG223" s="16" t="n">
        <v>0.816299744345855</v>
      </c>
      <c r="AH223" s="16" t="n">
        <v>0.0149445868805781</v>
      </c>
      <c r="AI223" s="16" t="n">
        <v>0.0403476683651811</v>
      </c>
      <c r="AJ223" s="16" t="n">
        <v>0.0159098018015355</v>
      </c>
      <c r="AK223" s="16" t="n">
        <v>0.0184407372911336</v>
      </c>
      <c r="AL223" s="16" t="n">
        <v>0.00786454580840477</v>
      </c>
      <c r="AM223" s="16" t="n">
        <v>0.00115564224555703</v>
      </c>
      <c r="AN223" s="16" t="n">
        <v>0.00015402549604789</v>
      </c>
      <c r="AO223" s="16" t="n">
        <v>0</v>
      </c>
      <c r="AP223" s="16" t="n">
        <v>0</v>
      </c>
      <c r="AQ223" s="16"/>
      <c r="AR223" s="16" t="n">
        <v>0.000200922328370898</v>
      </c>
      <c r="AS223" s="16" t="n">
        <v>0.00106151794970693</v>
      </c>
      <c r="AT223" s="16" t="n">
        <v>0.0154182562170674</v>
      </c>
      <c r="AU223" s="16" t="n">
        <v>0.00649502777969036</v>
      </c>
      <c r="AV223" s="16" t="n">
        <v>0.00440326270754489</v>
      </c>
      <c r="AW223" s="16" t="n">
        <v>0.00220287760990914</v>
      </c>
      <c r="AX223" s="16" t="n">
        <v>0.018352124912914</v>
      </c>
      <c r="AY223" s="16" t="n">
        <v>0.00169320139510504</v>
      </c>
      <c r="AZ223" s="16" t="n">
        <v>0.000810245708551435</v>
      </c>
      <c r="BA223" s="16" t="n">
        <v>0.118466035691568</v>
      </c>
      <c r="BB223" s="16" t="n">
        <v>0.101517631403305</v>
      </c>
      <c r="BC223" s="16" t="n">
        <v>0.0132813736766886</v>
      </c>
    </row>
    <row r="224">
      <c r="B224" t="s">
        <v>154</v>
      </c>
      <c r="C224" s="16" t="n">
        <v>0.0283521108838976</v>
      </c>
      <c r="D224" s="16" t="n">
        <v>0.0175789981634666</v>
      </c>
      <c r="E224" s="16" t="n">
        <v>0.0244774017066809</v>
      </c>
      <c r="F224" s="16" t="n">
        <v>0.0305111165406549</v>
      </c>
      <c r="G224" s="16"/>
      <c r="H224" s="16" t="n">
        <v>0.0362334874683114</v>
      </c>
      <c r="I224" s="16" t="n">
        <v>0.0231853872899106</v>
      </c>
      <c r="J224" s="16"/>
      <c r="K224" s="16" t="n">
        <v>0.000194932138519388</v>
      </c>
      <c r="L224" s="16"/>
      <c r="M224" s="16" t="n">
        <v>0.0256630841871755</v>
      </c>
      <c r="N224" s="16" t="n">
        <v>0.0472658103128999</v>
      </c>
      <c r="O224" s="16" t="n">
        <v>0.0573763327538994</v>
      </c>
      <c r="P224" s="16" t="n">
        <v>0.0560111411018661</v>
      </c>
      <c r="Q224" s="16"/>
      <c r="R224" s="16" t="n">
        <v>0</v>
      </c>
      <c r="S224" s="16" t="n">
        <v>0.0119273037188539</v>
      </c>
      <c r="T224" s="16" t="n">
        <v>0.00388130887130692</v>
      </c>
      <c r="U224" s="16" t="n">
        <v>0.0681837078222295</v>
      </c>
      <c r="V224" s="16" t="n">
        <v>0.0299943005266277</v>
      </c>
      <c r="W224" s="16"/>
      <c r="X224" s="16" t="n">
        <v>0.0317042241074938</v>
      </c>
      <c r="Y224" s="16" t="n">
        <v>0</v>
      </c>
      <c r="Z224" s="16" t="n">
        <v>0</v>
      </c>
      <c r="AA224" s="16" t="n">
        <v>0.0303277411261772</v>
      </c>
      <c r="AB224" s="16" t="n">
        <v>0.0292728105414668</v>
      </c>
      <c r="AC224" s="16" t="n">
        <v>0.0460272498193493</v>
      </c>
      <c r="AD224" s="16" t="n">
        <v>0.0205953845207692</v>
      </c>
      <c r="AE224" s="16"/>
      <c r="AF224" s="16" t="n">
        <v>0</v>
      </c>
      <c r="AG224" s="16" t="n">
        <v>0.0320354231420438</v>
      </c>
      <c r="AH224" s="16" t="n">
        <v>0.0358597646312987</v>
      </c>
      <c r="AI224" s="16" t="n">
        <v>0.00642140747264578</v>
      </c>
      <c r="AJ224" s="16" t="n">
        <v>0.0612089041898855</v>
      </c>
      <c r="AK224" s="16" t="n">
        <v>0.0251722309423301</v>
      </c>
      <c r="AL224" s="16" t="n">
        <v>0.00196305587629637</v>
      </c>
      <c r="AM224" s="16" t="n">
        <v>0.119962007697158</v>
      </c>
      <c r="AN224" s="16" t="n">
        <v>0</v>
      </c>
      <c r="AO224" s="16" t="n">
        <v>0</v>
      </c>
      <c r="AP224" s="16" t="n">
        <v>0</v>
      </c>
      <c r="AQ224" s="16"/>
      <c r="AR224" s="16" t="n">
        <v>0.0640655126760797</v>
      </c>
      <c r="AS224" s="16" t="n">
        <v>0.00135459096892034</v>
      </c>
      <c r="AT224" s="16" t="n">
        <v>0.0163040325892322</v>
      </c>
      <c r="AU224" s="16" t="n">
        <v>0</v>
      </c>
      <c r="AV224" s="16" t="n">
        <v>0</v>
      </c>
      <c r="AW224" s="16" t="n">
        <v>0.00609578097366149</v>
      </c>
      <c r="AX224" s="16" t="n">
        <v>0.000478148277774245</v>
      </c>
      <c r="AY224" s="16" t="n">
        <v>0</v>
      </c>
      <c r="AZ224" s="16" t="n">
        <v>0.000540163805700956</v>
      </c>
      <c r="BA224" s="16" t="n">
        <v>0.00261557748219675</v>
      </c>
      <c r="BB224" s="16" t="n">
        <v>0.0906087082988752</v>
      </c>
      <c r="BC224" s="16" t="n">
        <v>0.113188243109966</v>
      </c>
    </row>
    <row r="225">
      <c r="B225" t="s">
        <v>155</v>
      </c>
      <c r="C225" s="16" t="n">
        <v>0.0457716759415982</v>
      </c>
      <c r="D225" s="16" t="n">
        <v>0.00171811233343305</v>
      </c>
      <c r="E225" s="16" t="n">
        <v>0.108769513110887</v>
      </c>
      <c r="F225" s="16" t="n">
        <v>0.0380176300997752</v>
      </c>
      <c r="G225" s="16"/>
      <c r="H225" s="16" t="n">
        <v>0.00177131081820086</v>
      </c>
      <c r="I225" s="16" t="n">
        <v>0.0589439030353056</v>
      </c>
      <c r="J225" s="16"/>
      <c r="K225" s="16" t="n">
        <v>0.0575718983590792</v>
      </c>
      <c r="L225" s="16"/>
      <c r="M225" s="16" t="n">
        <v>0.0487848750429047</v>
      </c>
      <c r="N225" s="16" t="n">
        <v>0.0167454897980988</v>
      </c>
      <c r="O225" s="16" t="n">
        <v>0.0187986083212604</v>
      </c>
      <c r="P225" s="16" t="n">
        <v>0.140397735791735</v>
      </c>
      <c r="Q225" s="16"/>
      <c r="R225" s="16" t="n">
        <v>0</v>
      </c>
      <c r="S225" s="16" t="n">
        <v>0.119702387366999</v>
      </c>
      <c r="T225" s="16" t="n">
        <v>0.000450293132436241</v>
      </c>
      <c r="U225" s="16" t="n">
        <v>0.0496440669293714</v>
      </c>
      <c r="V225" s="16" t="n">
        <v>0.0472028043887671</v>
      </c>
      <c r="W225" s="16"/>
      <c r="X225" s="16" t="n">
        <v>0.0721444714207019</v>
      </c>
      <c r="Y225" s="16" t="n">
        <v>0</v>
      </c>
      <c r="Z225" s="16" t="n">
        <v>0.125536484866422</v>
      </c>
      <c r="AA225" s="16" t="n">
        <v>0</v>
      </c>
      <c r="AB225" s="16" t="n">
        <v>0.0267576191280373</v>
      </c>
      <c r="AC225" s="16" t="n">
        <v>0.0198809610141247</v>
      </c>
      <c r="AD225" s="16" t="n">
        <v>0.0306958193962262</v>
      </c>
      <c r="AE225" s="16"/>
      <c r="AF225" s="16" t="n">
        <v>0.452963295177742</v>
      </c>
      <c r="AG225" s="16" t="n">
        <v>0.000971572868043514</v>
      </c>
      <c r="AH225" s="16" t="n">
        <v>0.00236481390282516</v>
      </c>
      <c r="AI225" s="16" t="n">
        <v>0.106598969388851</v>
      </c>
      <c r="AJ225" s="16" t="n">
        <v>0.060782972476352</v>
      </c>
      <c r="AK225" s="16" t="n">
        <v>0.0182509228396336</v>
      </c>
      <c r="AL225" s="16" t="n">
        <v>0</v>
      </c>
      <c r="AM225" s="16" t="n">
        <v>0.0259028018120079</v>
      </c>
      <c r="AN225" s="16" t="n">
        <v>0</v>
      </c>
      <c r="AO225" s="16" t="n">
        <v>0</v>
      </c>
      <c r="AP225" s="16" t="n">
        <v>0.214646178725802</v>
      </c>
      <c r="AQ225" s="16"/>
      <c r="AR225" s="16" t="n">
        <v>0.0642664350044506</v>
      </c>
      <c r="AS225" s="16" t="n">
        <v>0</v>
      </c>
      <c r="AT225" s="16" t="n">
        <v>0.00878748864235593</v>
      </c>
      <c r="AU225" s="16" t="n">
        <v>0.00303783591331277</v>
      </c>
      <c r="AV225" s="16" t="n">
        <v>0</v>
      </c>
      <c r="AW225" s="16" t="n">
        <v>0.0853348218788759</v>
      </c>
      <c r="AX225" s="16" t="n">
        <v>0.151982829051953</v>
      </c>
      <c r="AY225" s="16" t="n">
        <v>0.000846600697552519</v>
      </c>
      <c r="AZ225" s="16" t="n">
        <v>0</v>
      </c>
      <c r="BA225" s="16" t="n">
        <v>0.000361065580617675</v>
      </c>
      <c r="BB225" s="16" t="n">
        <v>0.00283765496418555</v>
      </c>
      <c r="BC225" s="16" t="n">
        <v>0.219978967520963</v>
      </c>
    </row>
    <row r="226">
      <c r="B226" t="s">
        <v>156</v>
      </c>
      <c r="C226" s="16" t="n">
        <v>0.0544751276173732</v>
      </c>
      <c r="D226" s="16" t="n">
        <v>0.000461989926732345</v>
      </c>
      <c r="E226" s="16" t="n">
        <v>0.0708898245113146</v>
      </c>
      <c r="F226" s="16" t="n">
        <v>0.0577613304418386</v>
      </c>
      <c r="G226" s="16"/>
      <c r="H226" s="16" t="n">
        <v>0.00146217955545608</v>
      </c>
      <c r="I226" s="16" t="n">
        <v>0.0651377542168681</v>
      </c>
      <c r="J226" s="16"/>
      <c r="K226" s="16" t="n">
        <v>0.0777124455935047</v>
      </c>
      <c r="L226" s="16"/>
      <c r="M226" s="16" t="n">
        <v>0.0595590741534285</v>
      </c>
      <c r="N226" s="16" t="n">
        <v>0.0167454897980988</v>
      </c>
      <c r="O226" s="16" t="n">
        <v>0</v>
      </c>
      <c r="P226" s="16" t="n">
        <v>0.040780195449722</v>
      </c>
      <c r="Q226" s="16"/>
      <c r="R226" s="16" t="n">
        <v>0</v>
      </c>
      <c r="S226" s="16" t="n">
        <v>0.0524675239483519</v>
      </c>
      <c r="T226" s="16" t="n">
        <v>0.0834379399671291</v>
      </c>
      <c r="U226" s="16" t="n">
        <v>0.0579051036771629</v>
      </c>
      <c r="V226" s="16" t="n">
        <v>0.0468273508767966</v>
      </c>
      <c r="W226" s="16"/>
      <c r="X226" s="16" t="n">
        <v>0.0250443054045106</v>
      </c>
      <c r="Y226" s="16" t="n">
        <v>0.0435772084920879</v>
      </c>
      <c r="Z226" s="16" t="n">
        <v>0</v>
      </c>
      <c r="AA226" s="16" t="n">
        <v>0.385082317643888</v>
      </c>
      <c r="AB226" s="16" t="n">
        <v>0.0992462065647024</v>
      </c>
      <c r="AC226" s="16" t="n">
        <v>0.134580951205902</v>
      </c>
      <c r="AD226" s="16" t="n">
        <v>0.00742775019187792</v>
      </c>
      <c r="AE226" s="16"/>
      <c r="AF226" s="16" t="n">
        <v>0.19543114565073</v>
      </c>
      <c r="AG226" s="16" t="n">
        <v>0.00785377373223592</v>
      </c>
      <c r="AH226" s="16" t="n">
        <v>0.120127362309551</v>
      </c>
      <c r="AI226" s="16" t="n">
        <v>0</v>
      </c>
      <c r="AJ226" s="16" t="n">
        <v>0.0000875717730721331</v>
      </c>
      <c r="AK226" s="16" t="n">
        <v>0.0182509228396336</v>
      </c>
      <c r="AL226" s="16" t="n">
        <v>0.143740405829142</v>
      </c>
      <c r="AM226" s="16" t="n">
        <v>0.221305723592152</v>
      </c>
      <c r="AN226" s="16" t="n">
        <v>0.146878636616815</v>
      </c>
      <c r="AO226" s="16" t="n">
        <v>0</v>
      </c>
      <c r="AP226" s="16" t="n">
        <v>0</v>
      </c>
      <c r="AQ226" s="16"/>
      <c r="AR226" s="16" t="n">
        <v>0</v>
      </c>
      <c r="AS226" s="16" t="n">
        <v>0</v>
      </c>
      <c r="AT226" s="16" t="n">
        <v>0.0587035401754055</v>
      </c>
      <c r="AU226" s="16" t="n">
        <v>0</v>
      </c>
      <c r="AV226" s="16" t="n">
        <v>0</v>
      </c>
      <c r="AW226" s="16" t="n">
        <v>0.127534618557444</v>
      </c>
      <c r="AX226" s="16" t="n">
        <v>0.000478148277774245</v>
      </c>
      <c r="AY226" s="16" t="n">
        <v>0</v>
      </c>
      <c r="AZ226" s="16" t="n">
        <v>0.0858474527232971</v>
      </c>
      <c r="BA226" s="16" t="n">
        <v>0.114767261467518</v>
      </c>
      <c r="BB226" s="16" t="n">
        <v>0.000277005157701806</v>
      </c>
      <c r="BC226" s="16" t="n">
        <v>0.110335518128715</v>
      </c>
    </row>
    <row r="227">
      <c r="B227" t="s">
        <v>157</v>
      </c>
      <c r="C227" s="16" t="n">
        <v>0.00591691023073289</v>
      </c>
      <c r="D227" s="16" t="n">
        <v>0</v>
      </c>
      <c r="E227" s="16" t="n">
        <v>0.00010256574996484</v>
      </c>
      <c r="F227" s="16" t="n">
        <v>0.00787801578149247</v>
      </c>
      <c r="G227" s="16"/>
      <c r="H227" s="16" t="n">
        <v>0</v>
      </c>
      <c r="I227" s="16" t="n">
        <v>0.00794202252318738</v>
      </c>
      <c r="J227" s="16"/>
      <c r="K227" s="16" t="n">
        <v>0.0000249374688524756</v>
      </c>
      <c r="L227" s="16"/>
      <c r="M227" s="16" t="n">
        <v>0.00662257485562609</v>
      </c>
      <c r="N227" s="16" t="n">
        <v>0</v>
      </c>
      <c r="O227" s="16" t="n">
        <v>0</v>
      </c>
      <c r="P227" s="16" t="n">
        <v>0.00677909388592397</v>
      </c>
      <c r="Q227" s="16"/>
      <c r="R227" s="16" t="n">
        <v>0</v>
      </c>
      <c r="S227" s="16" t="n">
        <v>0</v>
      </c>
      <c r="T227" s="16" t="n">
        <v>0.0000885919009590999</v>
      </c>
      <c r="U227" s="16" t="n">
        <v>0</v>
      </c>
      <c r="V227" s="16" t="n">
        <v>0.0114278177782729</v>
      </c>
      <c r="W227" s="16"/>
      <c r="X227" s="16" t="n">
        <v>0.0124006041950801</v>
      </c>
      <c r="Y227" s="16" t="n">
        <v>0</v>
      </c>
      <c r="Z227" s="16" t="n">
        <v>0</v>
      </c>
      <c r="AA227" s="16" t="n">
        <v>0</v>
      </c>
      <c r="AB227" s="16" t="n">
        <v>0</v>
      </c>
      <c r="AC227" s="16" t="n">
        <v>0</v>
      </c>
      <c r="AD227" s="16" t="n">
        <v>0.00135360441196802</v>
      </c>
      <c r="AE227" s="16"/>
      <c r="AF227" s="16" t="n">
        <v>0</v>
      </c>
      <c r="AG227" s="16" t="n">
        <v>0</v>
      </c>
      <c r="AH227" s="16" t="n">
        <v>0</v>
      </c>
      <c r="AI227" s="16" t="n">
        <v>0.000173028441526565</v>
      </c>
      <c r="AJ227" s="16" t="n">
        <v>0.000103772940825824</v>
      </c>
      <c r="AK227" s="16" t="n">
        <v>0.0183635827758084</v>
      </c>
      <c r="AL227" s="16" t="n">
        <v>0</v>
      </c>
      <c r="AM227" s="16" t="n">
        <v>0</v>
      </c>
      <c r="AN227" s="16" t="n">
        <v>0</v>
      </c>
      <c r="AO227" s="16" t="n">
        <v>0</v>
      </c>
      <c r="AP227" s="16" t="n">
        <v>0</v>
      </c>
      <c r="AQ227" s="16"/>
      <c r="AR227" s="16" t="n">
        <v>0</v>
      </c>
      <c r="AS227" s="16" t="n">
        <v>0.000146536509606709</v>
      </c>
      <c r="AT227" s="16" t="n">
        <v>0</v>
      </c>
      <c r="AU227" s="16" t="n">
        <v>0</v>
      </c>
      <c r="AV227" s="16" t="n">
        <v>0</v>
      </c>
      <c r="AW227" s="16" t="n">
        <v>0</v>
      </c>
      <c r="AX227" s="16" t="n">
        <v>0</v>
      </c>
      <c r="AY227" s="16" t="n">
        <v>0.00042330034877626</v>
      </c>
      <c r="AZ227" s="16" t="n">
        <v>0</v>
      </c>
      <c r="BA227" s="16" t="n">
        <v>0.114767261467518</v>
      </c>
      <c r="BB227" s="16" t="n">
        <v>0</v>
      </c>
      <c r="BC227" s="16" t="n">
        <v>0</v>
      </c>
    </row>
    <row r="228">
      <c r="B228" t="s">
        <v>101</v>
      </c>
      <c r="C228" s="16" t="n">
        <v>0.0665100291552755</v>
      </c>
      <c r="D228" s="16" t="n">
        <v>0.0115689523633793</v>
      </c>
      <c r="E228" s="16" t="n">
        <v>0.0114307572493817</v>
      </c>
      <c r="F228" s="16" t="n">
        <v>0.0849491192843625</v>
      </c>
      <c r="G228" s="16"/>
      <c r="H228" s="16" t="n">
        <v>0.290808521950241</v>
      </c>
      <c r="I228" s="16" t="n">
        <v>0.0727486576203762</v>
      </c>
      <c r="J228" s="16"/>
      <c r="K228" s="16" t="n">
        <v>0.0538848444030885</v>
      </c>
      <c r="L228" s="16"/>
      <c r="M228" s="16" t="n">
        <v>0.0707339078342737</v>
      </c>
      <c r="N228" s="16" t="n">
        <v>0.0315099345650072</v>
      </c>
      <c r="O228" s="16" t="n">
        <v>0.0337776615631181</v>
      </c>
      <c r="P228" s="16" t="n">
        <v>0.0441213783231505</v>
      </c>
      <c r="Q228" s="16"/>
      <c r="R228" s="16" t="n">
        <v>0</v>
      </c>
      <c r="S228" s="16" t="n">
        <v>0</v>
      </c>
      <c r="T228" s="16" t="n">
        <v>0.11073585956516</v>
      </c>
      <c r="U228" s="16" t="n">
        <v>0.083459409611479</v>
      </c>
      <c r="V228" s="16" t="n">
        <v>0.0640501284473117</v>
      </c>
      <c r="W228" s="16"/>
      <c r="X228" s="16" t="n">
        <v>0.0470309518810574</v>
      </c>
      <c r="Y228" s="16" t="n">
        <v>0.100730971411266</v>
      </c>
      <c r="Z228" s="16" t="n">
        <v>0</v>
      </c>
      <c r="AA228" s="16" t="n">
        <v>0</v>
      </c>
      <c r="AB228" s="16" t="n">
        <v>0.0154446161299223</v>
      </c>
      <c r="AC228" s="16" t="n">
        <v>0.110706216593589</v>
      </c>
      <c r="AD228" s="16" t="n">
        <v>0.0230519537835964</v>
      </c>
      <c r="AE228" s="16"/>
      <c r="AF228" s="16" t="n">
        <v>0.0234537894593226</v>
      </c>
      <c r="AG228" s="16" t="n">
        <v>0.0715680395977189</v>
      </c>
      <c r="AH228" s="16" t="n">
        <v>0.00167783614548039</v>
      </c>
      <c r="AI228" s="16" t="n">
        <v>0.0240818803930998</v>
      </c>
      <c r="AJ228" s="16" t="n">
        <v>0.0197542700435687</v>
      </c>
      <c r="AK228" s="16" t="n">
        <v>0.13459052779222</v>
      </c>
      <c r="AL228" s="16" t="n">
        <v>0</v>
      </c>
      <c r="AM228" s="16" t="n">
        <v>0</v>
      </c>
      <c r="AN228" s="16" t="n">
        <v>0</v>
      </c>
      <c r="AO228" s="16" t="n">
        <v>0.121540900117248</v>
      </c>
      <c r="AP228" s="16" t="n">
        <v>0</v>
      </c>
      <c r="AQ228" s="16"/>
      <c r="AR228" s="16" t="n">
        <v>0.130841086213371</v>
      </c>
      <c r="AS228" s="16" t="n">
        <v>0.000146536509606709</v>
      </c>
      <c r="AT228" s="16" t="n">
        <v>0.0537649781668718</v>
      </c>
      <c r="AU228" s="16" t="n">
        <v>0.399885812137097</v>
      </c>
      <c r="AV228" s="16" t="n">
        <v>0.193207964935738</v>
      </c>
      <c r="AW228" s="16" t="n">
        <v>0.0475949510708778</v>
      </c>
      <c r="AX228" s="16" t="n">
        <v>0.0034637305122189</v>
      </c>
      <c r="AY228" s="16" t="n">
        <v>0.13454902492835</v>
      </c>
      <c r="AZ228" s="16" t="n">
        <v>0.0858474527232971</v>
      </c>
      <c r="BA228" s="16" t="n">
        <v>0.0168349396315997</v>
      </c>
      <c r="BB228" s="16" t="n">
        <v>0</v>
      </c>
      <c r="BC228" s="16" t="n">
        <v>0.12327085743717</v>
      </c>
    </row>
    <row r="229">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row>
    <row r="230">
      <c r="B230" s="7" t="s">
        <v>177</v>
      </c>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row>
    <row r="231">
      <c r="B231" s="26" t="s">
        <v>83</v>
      </c>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row>
    <row r="232">
      <c r="B232" t="s">
        <v>159</v>
      </c>
      <c r="C232" s="16" t="n">
        <v>0.448320791843432</v>
      </c>
      <c r="D232" s="16" t="n">
        <v>0.362697779278971</v>
      </c>
      <c r="E232" s="16" t="n">
        <v>0.329117325481919</v>
      </c>
      <c r="F232" s="16" t="n">
        <v>0.484074803240446</v>
      </c>
      <c r="G232" s="16"/>
      <c r="H232" s="16" t="n">
        <v>0.343845305117699</v>
      </c>
      <c r="I232" s="16" t="n">
        <v>0.507827558136173</v>
      </c>
      <c r="J232" s="16"/>
      <c r="K232" s="16" t="n">
        <v>0.47623381748907</v>
      </c>
      <c r="L232" s="16"/>
      <c r="M232" s="16" t="n">
        <v>0.466276309733695</v>
      </c>
      <c r="N232" s="16" t="n">
        <v>0.280802105561456</v>
      </c>
      <c r="O232" s="16" t="n">
        <v>0.370127013741224</v>
      </c>
      <c r="P232" s="16" t="n">
        <v>0.319732655860629</v>
      </c>
      <c r="Q232" s="16"/>
      <c r="R232" s="16" t="n">
        <v>0.111549051898869</v>
      </c>
      <c r="S232" s="16" t="n">
        <v>0.506875796749498</v>
      </c>
      <c r="T232" s="16" t="n">
        <v>0.358023509195856</v>
      </c>
      <c r="U232" s="16" t="n">
        <v>0.536723073457898</v>
      </c>
      <c r="V232" s="16" t="n">
        <v>0.460766294736979</v>
      </c>
      <c r="W232" s="16"/>
      <c r="X232" s="16" t="n">
        <v>0.412661222171948</v>
      </c>
      <c r="Y232" s="16" t="n">
        <v>0.539226473264917</v>
      </c>
      <c r="Z232" s="16" t="n">
        <v>0.597318527580057</v>
      </c>
      <c r="AA232" s="16" t="n">
        <v>0.506830473583269</v>
      </c>
      <c r="AB232" s="16" t="n">
        <v>0.300998124108263</v>
      </c>
      <c r="AC232" s="16" t="n">
        <v>0.417203627273067</v>
      </c>
      <c r="AD232" s="16" t="n">
        <v>0.685931844835705</v>
      </c>
      <c r="AE232" s="16"/>
      <c r="AF232" s="16" t="n">
        <v>0.611705211112802</v>
      </c>
      <c r="AG232" s="16" t="n">
        <v>0.905180130771166</v>
      </c>
      <c r="AH232" s="16" t="n">
        <v>0.744664012489639</v>
      </c>
      <c r="AI232" s="16" t="n">
        <v>0.412449603030197</v>
      </c>
      <c r="AJ232" s="16" t="n">
        <v>0.536364456486991</v>
      </c>
      <c r="AK232" s="16" t="n">
        <v>0.342582181618604</v>
      </c>
      <c r="AL232" s="16" t="n">
        <v>0.519196817606181</v>
      </c>
      <c r="AM232" s="16" t="n">
        <v>0.46310512090523</v>
      </c>
      <c r="AN232" s="16" t="n">
        <v>0.231155326528944</v>
      </c>
      <c r="AO232" s="16" t="n">
        <v>0.676081094584484</v>
      </c>
      <c r="AP232" s="16" t="n">
        <v>0.324525387798872</v>
      </c>
      <c r="AQ232" s="16"/>
      <c r="AR232" s="16" t="n">
        <v>0.473869572795796</v>
      </c>
      <c r="AS232" s="16" t="n">
        <v>0.489458373426468</v>
      </c>
      <c r="AT232" s="16" t="n">
        <v>0.358799110508377</v>
      </c>
      <c r="AU232" s="16" t="n">
        <v>0.164580028139096</v>
      </c>
      <c r="AV232" s="16" t="n">
        <v>0.195031500981143</v>
      </c>
      <c r="AW232" s="16" t="n">
        <v>0.508651910463928</v>
      </c>
      <c r="AX232" s="16" t="n">
        <v>0.178696859822628</v>
      </c>
      <c r="AY232" s="16" t="n">
        <v>0.269521350205476</v>
      </c>
      <c r="AZ232" s="16" t="n">
        <v>0.613254848071688</v>
      </c>
      <c r="BA232" s="16" t="n">
        <v>0.39182996023454</v>
      </c>
      <c r="BB232" s="16" t="n">
        <v>0.636933921461701</v>
      </c>
      <c r="BC232" s="16" t="n">
        <v>0.480148090440225</v>
      </c>
    </row>
    <row r="233">
      <c r="B233" t="s">
        <v>160</v>
      </c>
      <c r="C233" s="16" t="n">
        <v>0.446897580081686</v>
      </c>
      <c r="D233" s="16" t="n">
        <v>0.197517083731425</v>
      </c>
      <c r="E233" s="16" t="n">
        <v>0.33681148645211</v>
      </c>
      <c r="F233" s="16" t="n">
        <v>0.501164281366511</v>
      </c>
      <c r="G233" s="16"/>
      <c r="H233" s="16" t="n">
        <v>0.32243614677271</v>
      </c>
      <c r="I233" s="16" t="n">
        <v>0.485150081915106</v>
      </c>
      <c r="J233" s="16"/>
      <c r="K233" s="16" t="n">
        <v>0.426919410085492</v>
      </c>
      <c r="L233" s="16"/>
      <c r="M233" s="16" t="n">
        <v>0.474648712931626</v>
      </c>
      <c r="N233" s="16" t="n">
        <v>0.217299343324222</v>
      </c>
      <c r="O233" s="16" t="n">
        <v>0.244831558639398</v>
      </c>
      <c r="P233" s="16" t="n">
        <v>0.201398205990942</v>
      </c>
      <c r="Q233" s="16"/>
      <c r="R233" s="16" t="n">
        <v>0.627220774479501</v>
      </c>
      <c r="S233" s="16" t="n">
        <v>0.448991101384971</v>
      </c>
      <c r="T233" s="16" t="n">
        <v>0.390857502575358</v>
      </c>
      <c r="U233" s="16" t="n">
        <v>0.307923761671476</v>
      </c>
      <c r="V233" s="16" t="n">
        <v>0.502073913831903</v>
      </c>
      <c r="W233" s="16"/>
      <c r="X233" s="16" t="n">
        <v>0.380121482194393</v>
      </c>
      <c r="Y233" s="16" t="n">
        <v>0.63377038378694</v>
      </c>
      <c r="Z233" s="16" t="n">
        <v>0.5944062454267</v>
      </c>
      <c r="AA233" s="16" t="n">
        <v>0.220907821205011</v>
      </c>
      <c r="AB233" s="16" t="n">
        <v>0.320497200265371</v>
      </c>
      <c r="AC233" s="16" t="n">
        <v>0.418886815699499</v>
      </c>
      <c r="AD233" s="16" t="n">
        <v>0.111958914314369</v>
      </c>
      <c r="AE233" s="16"/>
      <c r="AF233" s="16" t="n">
        <v>0.751396711607304</v>
      </c>
      <c r="AG233" s="16" t="n">
        <v>0.805151571571118</v>
      </c>
      <c r="AH233" s="16" t="n">
        <v>0.261746114048393</v>
      </c>
      <c r="AI233" s="16" t="n">
        <v>0.308849049152606</v>
      </c>
      <c r="AJ233" s="16" t="n">
        <v>0.501959832928625</v>
      </c>
      <c r="AK233" s="16" t="n">
        <v>0.516706333221711</v>
      </c>
      <c r="AL233" s="16" t="n">
        <v>0.377484104462065</v>
      </c>
      <c r="AM233" s="16" t="n">
        <v>0.257037076153414</v>
      </c>
      <c r="AN233" s="16" t="n">
        <v>0.0826864453763664</v>
      </c>
      <c r="AO233" s="16" t="n">
        <v>0.247140380479241</v>
      </c>
      <c r="AP233" s="16" t="n">
        <v>0.54842312789096</v>
      </c>
      <c r="AQ233" s="16"/>
      <c r="AR233" s="16" t="n">
        <v>0.47015490029273</v>
      </c>
      <c r="AS233" s="16" t="n">
        <v>0.435133351703284</v>
      </c>
      <c r="AT233" s="16" t="n">
        <v>0.331988934651227</v>
      </c>
      <c r="AU233" s="16" t="n">
        <v>0.571447910396421</v>
      </c>
      <c r="AV233" s="16" t="n">
        <v>0.585850693560165</v>
      </c>
      <c r="AW233" s="16" t="n">
        <v>0.369915129131652</v>
      </c>
      <c r="AX233" s="16" t="n">
        <v>0.496116467493906</v>
      </c>
      <c r="AY233" s="16" t="n">
        <v>0.404070375133826</v>
      </c>
      <c r="AZ233" s="16" t="n">
        <v>0.611568442894723</v>
      </c>
      <c r="BA233" s="16" t="n">
        <v>0.475903985501673</v>
      </c>
      <c r="BB233" s="16" t="n">
        <v>0.661934031179615</v>
      </c>
      <c r="BC233" s="16" t="n">
        <v>0.579362891137035</v>
      </c>
    </row>
    <row r="234">
      <c r="B234" t="s">
        <v>161</v>
      </c>
      <c r="C234" s="16" t="n">
        <v>0.29231221816794</v>
      </c>
      <c r="D234" s="16" t="n">
        <v>0.156784064753711</v>
      </c>
      <c r="E234" s="16" t="n">
        <v>0.392715526758684</v>
      </c>
      <c r="F234" s="16" t="n">
        <v>0.288103123022811</v>
      </c>
      <c r="G234" s="16"/>
      <c r="H234" s="16" t="n">
        <v>0.219531342185021</v>
      </c>
      <c r="I234" s="16" t="n">
        <v>0.295329800281383</v>
      </c>
      <c r="J234" s="16"/>
      <c r="K234" s="16" t="n">
        <v>0.324355951003304</v>
      </c>
      <c r="L234" s="16"/>
      <c r="M234" s="16" t="n">
        <v>0.28593903239571</v>
      </c>
      <c r="N234" s="16" t="n">
        <v>0.355030992528752</v>
      </c>
      <c r="O234" s="16" t="n">
        <v>0.311748299760558</v>
      </c>
      <c r="P234" s="16" t="n">
        <v>0.327764429702941</v>
      </c>
      <c r="Q234" s="16"/>
      <c r="R234" s="16" t="n">
        <v>0.327647515549937</v>
      </c>
      <c r="S234" s="16" t="n">
        <v>0.275858936405908</v>
      </c>
      <c r="T234" s="16" t="n">
        <v>0.35815110771136</v>
      </c>
      <c r="U234" s="16" t="n">
        <v>0.197424399464272</v>
      </c>
      <c r="V234" s="16" t="n">
        <v>0.301661133911386</v>
      </c>
      <c r="W234" s="16"/>
      <c r="X234" s="16" t="n">
        <v>0.30803767837858</v>
      </c>
      <c r="Y234" s="16" t="n">
        <v>0.266252624227162</v>
      </c>
      <c r="Z234" s="16" t="n">
        <v>0.435778919311373</v>
      </c>
      <c r="AA234" s="16" t="n">
        <v>0.235244075894377</v>
      </c>
      <c r="AB234" s="16" t="n">
        <v>0.331462962687133</v>
      </c>
      <c r="AC234" s="16" t="n">
        <v>0.332100922971281</v>
      </c>
      <c r="AD234" s="16" t="n">
        <v>0.134162183471633</v>
      </c>
      <c r="AE234" s="16"/>
      <c r="AF234" s="16" t="n">
        <v>0.778601447696019</v>
      </c>
      <c r="AG234" s="16" t="n">
        <v>0.0543084620158665</v>
      </c>
      <c r="AH234" s="16" t="n">
        <v>0.294358131572467</v>
      </c>
      <c r="AI234" s="16" t="n">
        <v>0.271557609152788</v>
      </c>
      <c r="AJ234" s="16" t="n">
        <v>0.447409226481711</v>
      </c>
      <c r="AK234" s="16" t="n">
        <v>0.21712236567614</v>
      </c>
      <c r="AL234" s="16" t="n">
        <v>0.224607291064875</v>
      </c>
      <c r="AM234" s="16" t="n">
        <v>0.261377128449606</v>
      </c>
      <c r="AN234" s="16" t="n">
        <v>0.293816986321277</v>
      </c>
      <c r="AO234" s="16" t="n">
        <v>0.298298959535846</v>
      </c>
      <c r="AP234" s="16" t="n">
        <v>0.339734846259679</v>
      </c>
      <c r="AQ234" s="16"/>
      <c r="AR234" s="16" t="n">
        <v>0.304156430328354</v>
      </c>
      <c r="AS234" s="16" t="n">
        <v>0.114690315742935</v>
      </c>
      <c r="AT234" s="16" t="n">
        <v>0.21906096189504</v>
      </c>
      <c r="AU234" s="16" t="n">
        <v>0.419019225910576</v>
      </c>
      <c r="AV234" s="16" t="n">
        <v>0.392642728624427</v>
      </c>
      <c r="AW234" s="16" t="n">
        <v>0.416520681030039</v>
      </c>
      <c r="AX234" s="16" t="n">
        <v>0.312327563961667</v>
      </c>
      <c r="AY234" s="16" t="n">
        <v>0.29137453193279</v>
      </c>
      <c r="AZ234" s="16" t="n">
        <v>0.451049975085473</v>
      </c>
      <c r="BA234" s="16" t="n">
        <v>0.364113367096969</v>
      </c>
      <c r="BB234" s="16" t="n">
        <v>0.301116518754402</v>
      </c>
      <c r="BC234" s="16" t="n">
        <v>0.13940495609511</v>
      </c>
    </row>
    <row r="235">
      <c r="B235" t="s">
        <v>162</v>
      </c>
      <c r="C235" s="16" t="n">
        <v>0.253220373672578</v>
      </c>
      <c r="D235" s="16" t="n">
        <v>0.10915805098421</v>
      </c>
      <c r="E235" s="16" t="n">
        <v>0.312560843943077</v>
      </c>
      <c r="F235" s="16" t="n">
        <v>0.258712625228404</v>
      </c>
      <c r="G235" s="16"/>
      <c r="H235" s="16" t="n">
        <v>0.171135834701925</v>
      </c>
      <c r="I235" s="16" t="n">
        <v>0.276431580964034</v>
      </c>
      <c r="J235" s="16"/>
      <c r="K235" s="16" t="n">
        <v>0.244128568363693</v>
      </c>
      <c r="L235" s="16"/>
      <c r="M235" s="16" t="n">
        <v>0.242382662370358</v>
      </c>
      <c r="N235" s="16" t="n">
        <v>0.362072877299134</v>
      </c>
      <c r="O235" s="16" t="n">
        <v>0.285354563924201</v>
      </c>
      <c r="P235" s="16" t="n">
        <v>0.273766840570827</v>
      </c>
      <c r="Q235" s="16"/>
      <c r="R235" s="16" t="n">
        <v>0.0302277207054804</v>
      </c>
      <c r="S235" s="16" t="n">
        <v>0.288541244376311</v>
      </c>
      <c r="T235" s="16" t="n">
        <v>0.191304582048496</v>
      </c>
      <c r="U235" s="16" t="n">
        <v>0.247143544880914</v>
      </c>
      <c r="V235" s="16" t="n">
        <v>0.282555516443011</v>
      </c>
      <c r="W235" s="16"/>
      <c r="X235" s="16" t="n">
        <v>0.194481478260949</v>
      </c>
      <c r="Y235" s="16" t="n">
        <v>0.351347433319376</v>
      </c>
      <c r="Z235" s="16" t="n">
        <v>0.458812163682982</v>
      </c>
      <c r="AA235" s="16" t="n">
        <v>0.23150565840426</v>
      </c>
      <c r="AB235" s="16" t="n">
        <v>0.232566713888604</v>
      </c>
      <c r="AC235" s="16" t="n">
        <v>0.483196237077205</v>
      </c>
      <c r="AD235" s="16" t="n">
        <v>0.137527590697961</v>
      </c>
      <c r="AE235" s="16"/>
      <c r="AF235" s="16" t="n">
        <v>0.633385736983309</v>
      </c>
      <c r="AG235" s="16" t="n">
        <v>0.0264030785408482</v>
      </c>
      <c r="AH235" s="16" t="n">
        <v>0.383441860277387</v>
      </c>
      <c r="AI235" s="16" t="n">
        <v>0.440449212710985</v>
      </c>
      <c r="AJ235" s="16" t="n">
        <v>0.135067423458594</v>
      </c>
      <c r="AK235" s="16" t="n">
        <v>0.236618030771082</v>
      </c>
      <c r="AL235" s="16" t="n">
        <v>0.257947934873376</v>
      </c>
      <c r="AM235" s="16" t="n">
        <v>0.368915445108138</v>
      </c>
      <c r="AN235" s="16" t="n">
        <v>0.168166054697802</v>
      </c>
      <c r="AO235" s="16" t="n">
        <v>0.17850684059436</v>
      </c>
      <c r="AP235" s="16" t="n">
        <v>0.0375250387388321</v>
      </c>
      <c r="AQ235" s="16"/>
      <c r="AR235" s="16" t="n">
        <v>0.361563857328448</v>
      </c>
      <c r="AS235" s="16" t="n">
        <v>0.256863090211326</v>
      </c>
      <c r="AT235" s="16" t="n">
        <v>0.171585474282158</v>
      </c>
      <c r="AU235" s="16" t="n">
        <v>0.15850435631247</v>
      </c>
      <c r="AV235" s="16" t="n">
        <v>0.397045991331972</v>
      </c>
      <c r="AW235" s="16" t="n">
        <v>0.329095021173717</v>
      </c>
      <c r="AX235" s="16" t="n">
        <v>0.19215080939</v>
      </c>
      <c r="AY235" s="16" t="n">
        <v>0.0021165017438813</v>
      </c>
      <c r="AZ235" s="16" t="n">
        <v>0.267908550098684</v>
      </c>
      <c r="BA235" s="16" t="n">
        <v>0.0179181363734527</v>
      </c>
      <c r="BB235" s="16" t="n">
        <v>0.282735048001055</v>
      </c>
      <c r="BC235" s="16" t="n">
        <v>0.273796530964184</v>
      </c>
    </row>
    <row r="236">
      <c r="B236" t="s">
        <v>163</v>
      </c>
      <c r="C236" s="16" t="n">
        <v>0.223803560823891</v>
      </c>
      <c r="D236" s="16" t="n">
        <v>0.165842103543756</v>
      </c>
      <c r="E236" s="16" t="n">
        <v>0.220521483521568</v>
      </c>
      <c r="F236" s="16" t="n">
        <v>0.231725119553425</v>
      </c>
      <c r="G236" s="16"/>
      <c r="H236" s="16" t="n">
        <v>0.647841655346866</v>
      </c>
      <c r="I236" s="16" t="n">
        <v>0.220967683291907</v>
      </c>
      <c r="J236" s="16"/>
      <c r="K236" s="16" t="n">
        <v>0.196856586156333</v>
      </c>
      <c r="L236" s="16"/>
      <c r="M236" s="16" t="n">
        <v>0.224354692509094</v>
      </c>
      <c r="N236" s="16" t="n">
        <v>0.19862332096237</v>
      </c>
      <c r="O236" s="16" t="n">
        <v>0.261385653440278</v>
      </c>
      <c r="P236" s="16" t="n">
        <v>0.3606689536583</v>
      </c>
      <c r="Q236" s="16"/>
      <c r="R236" s="16" t="n">
        <v>0.239589725084391</v>
      </c>
      <c r="S236" s="16" t="n">
        <v>0.284291405778334</v>
      </c>
      <c r="T236" s="16" t="n">
        <v>0.234848843804368</v>
      </c>
      <c r="U236" s="16" t="n">
        <v>0.203074430633197</v>
      </c>
      <c r="V236" s="16" t="n">
        <v>0.213615115216949</v>
      </c>
      <c r="W236" s="16"/>
      <c r="X236" s="16" t="n">
        <v>0.183427904342801</v>
      </c>
      <c r="Y236" s="16" t="n">
        <v>0.152951159758541</v>
      </c>
      <c r="Z236" s="16" t="n">
        <v>0.41177617090691</v>
      </c>
      <c r="AA236" s="16" t="n">
        <v>0.254822265512116</v>
      </c>
      <c r="AB236" s="16" t="n">
        <v>0.273758979764052</v>
      </c>
      <c r="AC236" s="16" t="n">
        <v>0.243323691970547</v>
      </c>
      <c r="AD236" s="16" t="n">
        <v>0.176192300144906</v>
      </c>
      <c r="AE236" s="16"/>
      <c r="AF236" s="16" t="n">
        <v>0.608774445587838</v>
      </c>
      <c r="AG236" s="16" t="n">
        <v>0.0419438450254754</v>
      </c>
      <c r="AH236" s="16" t="n">
        <v>0.225969621249052</v>
      </c>
      <c r="AI236" s="16" t="n">
        <v>0.411620295847538</v>
      </c>
      <c r="AJ236" s="16" t="n">
        <v>0.274551821850351</v>
      </c>
      <c r="AK236" s="16" t="n">
        <v>0.133280103595552</v>
      </c>
      <c r="AL236" s="16" t="n">
        <v>0.224521614760298</v>
      </c>
      <c r="AM236" s="16" t="n">
        <v>0.056602915860554</v>
      </c>
      <c r="AN236" s="16" t="n">
        <v>0.260653437345094</v>
      </c>
      <c r="AO236" s="16" t="n">
        <v>0.257273299018534</v>
      </c>
      <c r="AP236" s="16" t="n">
        <v>0</v>
      </c>
      <c r="AQ236" s="16"/>
      <c r="AR236" s="16" t="n">
        <v>0.218813056061702</v>
      </c>
      <c r="AS236" s="16" t="n">
        <v>0.194473993183466</v>
      </c>
      <c r="AT236" s="16" t="n">
        <v>0.119714762302234</v>
      </c>
      <c r="AU236" s="16" t="n">
        <v>0.161542192225783</v>
      </c>
      <c r="AV236" s="16" t="n">
        <v>0.195031500981143</v>
      </c>
      <c r="AW236" s="16" t="n">
        <v>0.341976167935781</v>
      </c>
      <c r="AX236" s="16" t="n">
        <v>0.0594764018065093</v>
      </c>
      <c r="AY236" s="16" t="n">
        <v>0.0210065810297616</v>
      </c>
      <c r="AZ236" s="16" t="n">
        <v>0.450779893182622</v>
      </c>
      <c r="BA236" s="16" t="n">
        <v>0.235487809060666</v>
      </c>
      <c r="BB236" s="16" t="n">
        <v>0.194963994666365</v>
      </c>
      <c r="BC236" s="16" t="n">
        <v>0.348609240552401</v>
      </c>
    </row>
    <row r="237">
      <c r="B237" t="s">
        <v>164</v>
      </c>
      <c r="C237" s="16" t="n">
        <v>0.181225204468214</v>
      </c>
      <c r="D237" s="16" t="n">
        <v>0.0614044891280207</v>
      </c>
      <c r="E237" s="16" t="n">
        <v>0.251884648805124</v>
      </c>
      <c r="F237" s="16" t="n">
        <v>0.18131239566271</v>
      </c>
      <c r="G237" s="16"/>
      <c r="H237" s="16" t="n">
        <v>0.0844146039012523</v>
      </c>
      <c r="I237" s="16" t="n">
        <v>0.218575123330121</v>
      </c>
      <c r="J237" s="16"/>
      <c r="K237" s="16" t="n">
        <v>0.140170050867322</v>
      </c>
      <c r="L237" s="16"/>
      <c r="M237" s="16" t="n">
        <v>0.174905874458496</v>
      </c>
      <c r="N237" s="16" t="n">
        <v>0.2255354153617</v>
      </c>
      <c r="O237" s="16" t="n">
        <v>0.242211330758356</v>
      </c>
      <c r="P237" s="16" t="n">
        <v>0.299700154629465</v>
      </c>
      <c r="Q237" s="16"/>
      <c r="R237" s="16" t="n">
        <v>0.111549051898869</v>
      </c>
      <c r="S237" s="16" t="n">
        <v>0.240409258589336</v>
      </c>
      <c r="T237" s="16" t="n">
        <v>0.154694299379403</v>
      </c>
      <c r="U237" s="16" t="n">
        <v>0.220826751275185</v>
      </c>
      <c r="V237" s="16" t="n">
        <v>0.170315063178245</v>
      </c>
      <c r="W237" s="16"/>
      <c r="X237" s="16" t="n">
        <v>0.132440008898179</v>
      </c>
      <c r="Y237" s="16" t="n">
        <v>0.229654755338721</v>
      </c>
      <c r="Z237" s="16" t="n">
        <v>0.376531823598601</v>
      </c>
      <c r="AA237" s="16" t="n">
        <v>0.173576767997383</v>
      </c>
      <c r="AB237" s="16" t="n">
        <v>0.361351431704503</v>
      </c>
      <c r="AC237" s="16" t="n">
        <v>0.349571887014424</v>
      </c>
      <c r="AD237" s="16" t="n">
        <v>0.138923982089314</v>
      </c>
      <c r="AE237" s="16"/>
      <c r="AF237" s="16" t="n">
        <v>0.201421040672641</v>
      </c>
      <c r="AG237" s="16" t="n">
        <v>0.103349668631002</v>
      </c>
      <c r="AH237" s="16" t="n">
        <v>0.121175534397873</v>
      </c>
      <c r="AI237" s="16" t="n">
        <v>0.423005981347158</v>
      </c>
      <c r="AJ237" s="16" t="n">
        <v>0.290079436882905</v>
      </c>
      <c r="AK237" s="16" t="n">
        <v>0.206209885203615</v>
      </c>
      <c r="AL237" s="16" t="n">
        <v>0.010086450244704</v>
      </c>
      <c r="AM237" s="16" t="n">
        <v>0.00026943355893583</v>
      </c>
      <c r="AN237" s="16" t="n">
        <v>0.186167233384666</v>
      </c>
      <c r="AO237" s="16" t="n">
        <v>0.23609871445185</v>
      </c>
      <c r="AP237" s="16" t="n">
        <v>0.00595789709452097</v>
      </c>
      <c r="AQ237" s="16"/>
      <c r="AR237" s="16" t="n">
        <v>0.211986478040683</v>
      </c>
      <c r="AS237" s="16" t="n">
        <v>0.340916491259835</v>
      </c>
      <c r="AT237" s="16" t="n">
        <v>0.0306990944159603</v>
      </c>
      <c r="AU237" s="16" t="n">
        <v>0.27570404916467</v>
      </c>
      <c r="AV237" s="16" t="n">
        <v>0.00182353604540505</v>
      </c>
      <c r="AW237" s="16" t="n">
        <v>0.159916586677911</v>
      </c>
      <c r="AX237" s="16" t="n">
        <v>0.00489817534554163</v>
      </c>
      <c r="AY237" s="16" t="n">
        <v>0.137512127369784</v>
      </c>
      <c r="AZ237" s="16" t="n">
        <v>0.0975640541663421</v>
      </c>
      <c r="BA237" s="16" t="n">
        <v>0.492738925133273</v>
      </c>
      <c r="BB237" s="16" t="n">
        <v>0.302501544542911</v>
      </c>
      <c r="BC237" s="16" t="n">
        <v>0.139750990463343</v>
      </c>
    </row>
    <row r="238">
      <c r="B238" t="s">
        <v>165</v>
      </c>
      <c r="C238" s="16" t="n">
        <v>0.169812480642615</v>
      </c>
      <c r="D238" s="16" t="n">
        <v>0.135054780496435</v>
      </c>
      <c r="E238" s="16" t="n">
        <v>0.168099785672312</v>
      </c>
      <c r="F238" s="16" t="n">
        <v>0.174509064001639</v>
      </c>
      <c r="G238" s="16"/>
      <c r="H238" s="16" t="n">
        <v>0.165465744111925</v>
      </c>
      <c r="I238" s="16" t="n">
        <v>0.169392897536673</v>
      </c>
      <c r="J238" s="16"/>
      <c r="K238" s="16" t="n">
        <v>0.240906762031481</v>
      </c>
      <c r="L238" s="16"/>
      <c r="M238" s="16" t="n">
        <v>0.162092000466505</v>
      </c>
      <c r="N238" s="16" t="n">
        <v>0.229296677164892</v>
      </c>
      <c r="O238" s="16" t="n">
        <v>0.22461750375714</v>
      </c>
      <c r="P238" s="16" t="n">
        <v>0.340207513902583</v>
      </c>
      <c r="Q238" s="16"/>
      <c r="R238" s="16" t="n">
        <v>0.627220774479501</v>
      </c>
      <c r="S238" s="16" t="n">
        <v>0.333570100675114</v>
      </c>
      <c r="T238" s="16" t="n">
        <v>0.144465438547812</v>
      </c>
      <c r="U238" s="16" t="n">
        <v>0.179280816045734</v>
      </c>
      <c r="V238" s="16" t="n">
        <v>0.117107402328756</v>
      </c>
      <c r="W238" s="16"/>
      <c r="X238" s="16" t="n">
        <v>0.213522499669388</v>
      </c>
      <c r="Y238" s="16" t="n">
        <v>0.108102888242998</v>
      </c>
      <c r="Z238" s="16" t="n">
        <v>0.279306012782548</v>
      </c>
      <c r="AA238" s="16" t="n">
        <v>0.136566184981092</v>
      </c>
      <c r="AB238" s="16" t="n">
        <v>0.0660083667690897</v>
      </c>
      <c r="AC238" s="16" t="n">
        <v>0.291895891111202</v>
      </c>
      <c r="AD238" s="16" t="n">
        <v>0.114628926107293</v>
      </c>
      <c r="AE238" s="16"/>
      <c r="AF238" s="16" t="n">
        <v>0.451671813196</v>
      </c>
      <c r="AG238" s="16" t="n">
        <v>0.834696589113311</v>
      </c>
      <c r="AH238" s="16" t="n">
        <v>0.243825983142064</v>
      </c>
      <c r="AI238" s="16" t="n">
        <v>0.0957940007247774</v>
      </c>
      <c r="AJ238" s="16" t="n">
        <v>0.215206537305147</v>
      </c>
      <c r="AK238" s="16" t="n">
        <v>0.142040773861524</v>
      </c>
      <c r="AL238" s="16" t="n">
        <v>0.0631661169058019</v>
      </c>
      <c r="AM238" s="16" t="n">
        <v>0.0507853460728169</v>
      </c>
      <c r="AN238" s="16" t="n">
        <v>0.164581429324664</v>
      </c>
      <c r="AO238" s="16" t="n">
        <v>0.320600478258781</v>
      </c>
      <c r="AP238" s="16" t="n">
        <v>0.00595789709452097</v>
      </c>
      <c r="AQ238" s="16"/>
      <c r="AR238" s="16" t="n">
        <v>0.158744603496591</v>
      </c>
      <c r="AS238" s="16" t="n">
        <v>0.105734910807309</v>
      </c>
      <c r="AT238" s="16" t="n">
        <v>0.205786520551838</v>
      </c>
      <c r="AU238" s="16" t="n">
        <v>0.0382668275469577</v>
      </c>
      <c r="AV238" s="16" t="n">
        <v>0.00622679875294994</v>
      </c>
      <c r="AW238" s="16" t="n">
        <v>0.100263677734245</v>
      </c>
      <c r="AX238" s="16" t="n">
        <v>0.156881004397495</v>
      </c>
      <c r="AY238" s="16" t="n">
        <v>0.153335797338633</v>
      </c>
      <c r="AZ238" s="16" t="n">
        <v>0.601472332868781</v>
      </c>
      <c r="BA238" s="16" t="n">
        <v>0.129347689197539</v>
      </c>
      <c r="BB238" s="16" t="n">
        <v>0.376803024966687</v>
      </c>
      <c r="BC238" s="16" t="n">
        <v>0.0272548160898445</v>
      </c>
    </row>
    <row r="239">
      <c r="B239" t="s">
        <v>166</v>
      </c>
      <c r="C239" s="16" t="n">
        <v>0.134690939396548</v>
      </c>
      <c r="D239" s="16" t="n">
        <v>0.0660879981083902</v>
      </c>
      <c r="E239" s="16" t="n">
        <v>0.141309948309054</v>
      </c>
      <c r="F239" s="16" t="n">
        <v>0.141857658960992</v>
      </c>
      <c r="G239" s="16"/>
      <c r="H239" s="16" t="n">
        <v>0.0191495753298513</v>
      </c>
      <c r="I239" s="16" t="n">
        <v>0.14640484363183</v>
      </c>
      <c r="J239" s="16"/>
      <c r="K239" s="16" t="n">
        <v>0.197823876119278</v>
      </c>
      <c r="L239" s="16"/>
      <c r="M239" s="16" t="n">
        <v>0.13319020958651</v>
      </c>
      <c r="N239" s="16" t="n">
        <v>0.150036989572042</v>
      </c>
      <c r="O239" s="16" t="n">
        <v>0.132610035209951</v>
      </c>
      <c r="P239" s="16" t="n">
        <v>0.177542547323702</v>
      </c>
      <c r="Q239" s="16"/>
      <c r="R239" s="16" t="n">
        <v>0.406828674744312</v>
      </c>
      <c r="S239" s="16" t="n">
        <v>0.212165131695958</v>
      </c>
      <c r="T239" s="16" t="n">
        <v>0.119440604767894</v>
      </c>
      <c r="U239" s="16" t="n">
        <v>0.132842225490501</v>
      </c>
      <c r="V239" s="16" t="n">
        <v>0.110231850462174</v>
      </c>
      <c r="W239" s="16"/>
      <c r="X239" s="16" t="n">
        <v>0.183046515510102</v>
      </c>
      <c r="Y239" s="16" t="n">
        <v>0.0600352355246286</v>
      </c>
      <c r="Z239" s="16" t="n">
        <v>0.252420943803105</v>
      </c>
      <c r="AA239" s="16" t="n">
        <v>0.0623292098470797</v>
      </c>
      <c r="AB239" s="16" t="n">
        <v>0.0645212249854787</v>
      </c>
      <c r="AC239" s="16" t="n">
        <v>0.355916702881811</v>
      </c>
      <c r="AD239" s="16" t="n">
        <v>0.0527505234732593</v>
      </c>
      <c r="AE239" s="16"/>
      <c r="AF239" s="16" t="n">
        <v>0.00442466626579723</v>
      </c>
      <c r="AG239" s="16" t="n">
        <v>0.01589188645821</v>
      </c>
      <c r="AH239" s="16" t="n">
        <v>0.179823765668556</v>
      </c>
      <c r="AI239" s="16" t="n">
        <v>0.291567045610518</v>
      </c>
      <c r="AJ239" s="16" t="n">
        <v>0.191671531757753</v>
      </c>
      <c r="AK239" s="16" t="n">
        <v>0.0820710142850549</v>
      </c>
      <c r="AL239" s="16" t="n">
        <v>0.00673196663033</v>
      </c>
      <c r="AM239" s="16" t="n">
        <v>0.148416190682203</v>
      </c>
      <c r="AN239" s="16" t="n">
        <v>0.121949898004769</v>
      </c>
      <c r="AO239" s="16" t="n">
        <v>0.312408333148871</v>
      </c>
      <c r="AP239" s="16" t="n">
        <v>0.121061912894976</v>
      </c>
      <c r="AQ239" s="16"/>
      <c r="AR239" s="16" t="n">
        <v>0.140008310422197</v>
      </c>
      <c r="AS239" s="16" t="n">
        <v>0.193265938724152</v>
      </c>
      <c r="AT239" s="16" t="n">
        <v>0.192578520193007</v>
      </c>
      <c r="AU239" s="16" t="n">
        <v>0.0191334137734788</v>
      </c>
      <c r="AV239" s="16" t="n">
        <v>0.00182353604540505</v>
      </c>
      <c r="AW239" s="16" t="n">
        <v>0.0500650368298552</v>
      </c>
      <c r="AX239" s="16" t="n">
        <v>0.155446559564172</v>
      </c>
      <c r="AY239" s="16" t="n">
        <v>0.0170935710151781</v>
      </c>
      <c r="AZ239" s="16" t="n">
        <v>0.174191556332111</v>
      </c>
      <c r="BA239" s="16" t="n">
        <v>0.0052311549643935</v>
      </c>
      <c r="BB239" s="16" t="n">
        <v>0.193855974035558</v>
      </c>
      <c r="BC239" s="16" t="n">
        <v>0.246887749242574</v>
      </c>
    </row>
    <row r="240">
      <c r="B240" t="s">
        <v>167</v>
      </c>
      <c r="C240" s="16" t="n">
        <v>0.0879370668246247</v>
      </c>
      <c r="D240" s="16" t="n">
        <v>0.228396630973998</v>
      </c>
      <c r="E240" s="16" t="n">
        <v>0.153143670578283</v>
      </c>
      <c r="F240" s="16" t="n">
        <v>0.056698671129434</v>
      </c>
      <c r="G240" s="16"/>
      <c r="H240" s="16" t="n">
        <v>0.109569304427309</v>
      </c>
      <c r="I240" s="16" t="n">
        <v>0.0877634116675704</v>
      </c>
      <c r="J240" s="16"/>
      <c r="K240" s="16" t="n">
        <v>0.0902226477558647</v>
      </c>
      <c r="L240" s="16"/>
      <c r="M240" s="16" t="n">
        <v>0.0831664726229646</v>
      </c>
      <c r="N240" s="16" t="n">
        <v>0.107345499818938</v>
      </c>
      <c r="O240" s="16" t="n">
        <v>0.165850427931476</v>
      </c>
      <c r="P240" s="16" t="n">
        <v>0.249051398520222</v>
      </c>
      <c r="Q240" s="16"/>
      <c r="R240" s="16" t="n">
        <v>0.220392099735189</v>
      </c>
      <c r="S240" s="16" t="n">
        <v>0.213869449254689</v>
      </c>
      <c r="T240" s="16" t="n">
        <v>0.141265275809854</v>
      </c>
      <c r="U240" s="16" t="n">
        <v>0.077614916817113</v>
      </c>
      <c r="V240" s="16" t="n">
        <v>0.0384173697394249</v>
      </c>
      <c r="W240" s="16"/>
      <c r="X240" s="16" t="n">
        <v>0.075431401703087</v>
      </c>
      <c r="Y240" s="16" t="n">
        <v>0.140649966956819</v>
      </c>
      <c r="Z240" s="16" t="n">
        <v>0.115550274481145</v>
      </c>
      <c r="AA240" s="16" t="n">
        <v>0.0543934278393905</v>
      </c>
      <c r="AB240" s="16" t="n">
        <v>0.136799833977317</v>
      </c>
      <c r="AC240" s="16" t="n">
        <v>0.189938345409664</v>
      </c>
      <c r="AD240" s="16" t="n">
        <v>0.0575278131015965</v>
      </c>
      <c r="AE240" s="16"/>
      <c r="AF240" s="16" t="n">
        <v>0.502505010479357</v>
      </c>
      <c r="AG240" s="16" t="n">
        <v>0.798992835192446</v>
      </c>
      <c r="AH240" s="16" t="n">
        <v>0.0307360893883565</v>
      </c>
      <c r="AI240" s="16" t="n">
        <v>0.409235306613333</v>
      </c>
      <c r="AJ240" s="16" t="n">
        <v>0.10030103609567</v>
      </c>
      <c r="AK240" s="16" t="n">
        <v>0.0207480916131163</v>
      </c>
      <c r="AL240" s="16" t="n">
        <v>0.103057802101577</v>
      </c>
      <c r="AM240" s="16" t="n">
        <v>0.0466692205553684</v>
      </c>
      <c r="AN240" s="16" t="n">
        <v>0</v>
      </c>
      <c r="AO240" s="16" t="n">
        <v>0.126599236599419</v>
      </c>
      <c r="AP240" s="16" t="n">
        <v>0.00595789709452097</v>
      </c>
      <c r="AQ240" s="16"/>
      <c r="AR240" s="16" t="n">
        <v>0.135810327982858</v>
      </c>
      <c r="AS240" s="16" t="n">
        <v>0.0524714070338325</v>
      </c>
      <c r="AT240" s="16" t="n">
        <v>0.0227173982957925</v>
      </c>
      <c r="AU240" s="16" t="n">
        <v>0.145446614365617</v>
      </c>
      <c r="AV240" s="16" t="n">
        <v>0.00182353604540505</v>
      </c>
      <c r="AW240" s="16" t="n">
        <v>0.0589307179202439</v>
      </c>
      <c r="AX240" s="16" t="n">
        <v>0.155446559564172</v>
      </c>
      <c r="AY240" s="16" t="n">
        <v>0.00126990104632878</v>
      </c>
      <c r="AZ240" s="16" t="n">
        <v>0.0861175346261476</v>
      </c>
      <c r="BA240" s="16" t="n">
        <v>0.230256654096272</v>
      </c>
      <c r="BB240" s="16" t="n">
        <v>0.107192941331676</v>
      </c>
      <c r="BC240" s="16" t="n">
        <v>0.249740474223825</v>
      </c>
    </row>
    <row r="241">
      <c r="B241" t="s">
        <v>168</v>
      </c>
      <c r="C241" s="16" t="n">
        <v>0.0832625247759241</v>
      </c>
      <c r="D241" s="16" t="n">
        <v>0.0531421575465866</v>
      </c>
      <c r="E241" s="16" t="n">
        <v>0.251049467628035</v>
      </c>
      <c r="F241" s="16" t="n">
        <v>0.051730191712081</v>
      </c>
      <c r="G241" s="16"/>
      <c r="H241" s="16" t="n">
        <v>0.111191044678868</v>
      </c>
      <c r="I241" s="16" t="n">
        <v>0.075355899874494</v>
      </c>
      <c r="J241" s="16"/>
      <c r="K241" s="16" t="n">
        <v>0.0877031140107859</v>
      </c>
      <c r="L241" s="16"/>
      <c r="M241" s="16" t="n">
        <v>0.0580410548607092</v>
      </c>
      <c r="N241" s="16" t="n">
        <v>0.295314151063374</v>
      </c>
      <c r="O241" s="16" t="n">
        <v>0.242198804565673</v>
      </c>
      <c r="P241" s="16" t="n">
        <v>0.408409292331679</v>
      </c>
      <c r="Q241" s="16"/>
      <c r="R241" s="16" t="n">
        <v>0.004293636084121</v>
      </c>
      <c r="S241" s="16" t="n">
        <v>0.101525137968924</v>
      </c>
      <c r="T241" s="16" t="n">
        <v>0.109984979194856</v>
      </c>
      <c r="U241" s="16" t="n">
        <v>0.152894271396399</v>
      </c>
      <c r="V241" s="16" t="n">
        <v>0.0531217370071208</v>
      </c>
      <c r="W241" s="16"/>
      <c r="X241" s="16" t="n">
        <v>0.0771122443503299</v>
      </c>
      <c r="Y241" s="16" t="n">
        <v>0.0649561375977746</v>
      </c>
      <c r="Z241" s="16" t="n">
        <v>0.0568123305816577</v>
      </c>
      <c r="AA241" s="16" t="n">
        <v>0.330083936389368</v>
      </c>
      <c r="AB241" s="16" t="n">
        <v>0.109600315999638</v>
      </c>
      <c r="AC241" s="16" t="n">
        <v>0.200417141672132</v>
      </c>
      <c r="AD241" s="16" t="n">
        <v>0.160430557080508</v>
      </c>
      <c r="AE241" s="16"/>
      <c r="AF241" s="16" t="n">
        <v>0.00558039687508131</v>
      </c>
      <c r="AG241" s="16" t="n">
        <v>0.0695021580006606</v>
      </c>
      <c r="AH241" s="16" t="n">
        <v>0.0604110979957742</v>
      </c>
      <c r="AI241" s="16" t="n">
        <v>0.0827328931475344</v>
      </c>
      <c r="AJ241" s="16" t="n">
        <v>0.0749424767332013</v>
      </c>
      <c r="AK241" s="16" t="n">
        <v>0.0668601771400573</v>
      </c>
      <c r="AL241" s="16" t="n">
        <v>0.230877374335129</v>
      </c>
      <c r="AM241" s="16" t="n">
        <v>0.175622369639633</v>
      </c>
      <c r="AN241" s="16" t="n">
        <v>0.0400982328343566</v>
      </c>
      <c r="AO241" s="16" t="n">
        <v>0.157878372242377</v>
      </c>
      <c r="AP241" s="16" t="n">
        <v>0.0375250387388321</v>
      </c>
      <c r="AQ241" s="16"/>
      <c r="AR241" s="16" t="n">
        <v>0.0291090512534456</v>
      </c>
      <c r="AS241" s="16" t="n">
        <v>0.0602187575101451</v>
      </c>
      <c r="AT241" s="16" t="n">
        <v>0.124725463054522</v>
      </c>
      <c r="AU241" s="16" t="n">
        <v>0.139790298492056</v>
      </c>
      <c r="AV241" s="16" t="n">
        <v>0.199434763688688</v>
      </c>
      <c r="AW241" s="16" t="n">
        <v>0.0739931778501467</v>
      </c>
      <c r="AX241" s="16" t="n">
        <v>0.00537632362331588</v>
      </c>
      <c r="AY241" s="16" t="n">
        <v>0.139308635640486</v>
      </c>
      <c r="AZ241" s="16" t="n">
        <v>0.0871978622375495</v>
      </c>
      <c r="BA241" s="16" t="n">
        <v>0.0033377086434321</v>
      </c>
      <c r="BB241" s="16" t="n">
        <v>0.121561133102862</v>
      </c>
      <c r="BC241" s="16" t="n">
        <v>0.109989483760481</v>
      </c>
    </row>
    <row r="242">
      <c r="B242" t="s">
        <v>169</v>
      </c>
      <c r="C242" s="16" t="n">
        <v>0.0802138814010282</v>
      </c>
      <c r="D242" s="16" t="n">
        <v>0.0196112887928248</v>
      </c>
      <c r="E242" s="16" t="n">
        <v>0.0955033496519194</v>
      </c>
      <c r="F242" s="16" t="n">
        <v>0.0845588481304321</v>
      </c>
      <c r="G242" s="16"/>
      <c r="H242" s="16" t="n">
        <v>0.0465447199743156</v>
      </c>
      <c r="I242" s="16" t="n">
        <v>0.0896576147572451</v>
      </c>
      <c r="J242" s="16"/>
      <c r="K242" s="16" t="n">
        <v>0.0774771106163795</v>
      </c>
      <c r="L242" s="16"/>
      <c r="M242" s="16" t="n">
        <v>0.0684326936425713</v>
      </c>
      <c r="N242" s="16" t="n">
        <v>0.164899296338634</v>
      </c>
      <c r="O242" s="16" t="n">
        <v>0.186444461190836</v>
      </c>
      <c r="P242" s="16" t="n">
        <v>0.309750673926321</v>
      </c>
      <c r="Q242" s="16"/>
      <c r="R242" s="16" t="n">
        <v>0</v>
      </c>
      <c r="S242" s="16" t="n">
        <v>0.184197688074101</v>
      </c>
      <c r="T242" s="16" t="n">
        <v>0.0631749517035902</v>
      </c>
      <c r="U242" s="16" t="n">
        <v>0.0899834270298835</v>
      </c>
      <c r="V242" s="16" t="n">
        <v>0.0653311195517633</v>
      </c>
      <c r="W242" s="16"/>
      <c r="X242" s="16" t="n">
        <v>0.0516108372081431</v>
      </c>
      <c r="Y242" s="16" t="n">
        <v>0.0297760163495635</v>
      </c>
      <c r="Z242" s="16" t="n">
        <v>0.14366498171637</v>
      </c>
      <c r="AA242" s="16" t="n">
        <v>0.0681372115151913</v>
      </c>
      <c r="AB242" s="16" t="n">
        <v>0.329091286131432</v>
      </c>
      <c r="AC242" s="16" t="n">
        <v>0.289284174647195</v>
      </c>
      <c r="AD242" s="16" t="n">
        <v>0.0984189637997686</v>
      </c>
      <c r="AE242" s="16"/>
      <c r="AF242" s="16" t="n">
        <v>0.502712123285021</v>
      </c>
      <c r="AG242" s="16" t="n">
        <v>0.0435569878562337</v>
      </c>
      <c r="AH242" s="16" t="n">
        <v>0.0387074535948996</v>
      </c>
      <c r="AI242" s="16" t="n">
        <v>0.0534608901054588</v>
      </c>
      <c r="AJ242" s="16" t="n">
        <v>0.105136728853379</v>
      </c>
      <c r="AK242" s="16" t="n">
        <v>0.0501183311958208</v>
      </c>
      <c r="AL242" s="16" t="n">
        <v>0.0252066078419065</v>
      </c>
      <c r="AM242" s="16" t="n">
        <v>0.136753714646107</v>
      </c>
      <c r="AN242" s="16" t="n">
        <v>0.0296800075954709</v>
      </c>
      <c r="AO242" s="16" t="n">
        <v>0.106615173534029</v>
      </c>
      <c r="AP242" s="16" t="n">
        <v>0.214646178725802</v>
      </c>
      <c r="AQ242" s="16"/>
      <c r="AR242" s="16" t="n">
        <v>0.0767464870596011</v>
      </c>
      <c r="AS242" s="16" t="n">
        <v>0.0585353311395514</v>
      </c>
      <c r="AT242" s="16" t="n">
        <v>0.0863330514203478</v>
      </c>
      <c r="AU242" s="16" t="n">
        <v>0</v>
      </c>
      <c r="AV242" s="16" t="n">
        <v>0.0251536499062182</v>
      </c>
      <c r="AW242" s="16" t="n">
        <v>0.109829985405985</v>
      </c>
      <c r="AX242" s="16" t="n">
        <v>0.00740560930221204</v>
      </c>
      <c r="AY242" s="16" t="n">
        <v>0.0170935710151781</v>
      </c>
      <c r="AZ242" s="16" t="n">
        <v>0.182331179278237</v>
      </c>
      <c r="BA242" s="16" t="n">
        <v>0.115489392628754</v>
      </c>
      <c r="BB242" s="16" t="n">
        <v>0.015408609014826</v>
      </c>
      <c r="BC242" s="16" t="n">
        <v>0.12327085743717</v>
      </c>
    </row>
    <row r="243">
      <c r="B243" t="s">
        <v>170</v>
      </c>
      <c r="C243" s="16" t="n">
        <v>0.07856549323892</v>
      </c>
      <c r="D243" s="16" t="n">
        <v>0.0390505549017171</v>
      </c>
      <c r="E243" s="16" t="n">
        <v>0.228044216913841</v>
      </c>
      <c r="F243" s="16" t="n">
        <v>0.0520559375839161</v>
      </c>
      <c r="G243" s="16"/>
      <c r="H243" s="16" t="n">
        <v>0.137595668177692</v>
      </c>
      <c r="I243" s="16" t="n">
        <v>0.0775737626770014</v>
      </c>
      <c r="J243" s="16"/>
      <c r="K243" s="16" t="n">
        <v>0.126864713594384</v>
      </c>
      <c r="L243" s="16"/>
      <c r="M243" s="16" t="n">
        <v>0.0609097171062717</v>
      </c>
      <c r="N243" s="16" t="n">
        <v>0.220422443441951</v>
      </c>
      <c r="O243" s="16" t="n">
        <v>0.218413446757628</v>
      </c>
      <c r="P243" s="16" t="n">
        <v>0.244262391357746</v>
      </c>
      <c r="Q243" s="16"/>
      <c r="R243" s="16" t="n">
        <v>0.627220774479501</v>
      </c>
      <c r="S243" s="16" t="n">
        <v>0.140036524184206</v>
      </c>
      <c r="T243" s="16" t="n">
        <v>0.120539379735993</v>
      </c>
      <c r="U243" s="16" t="n">
        <v>0.113350542713382</v>
      </c>
      <c r="V243" s="16" t="n">
        <v>0.0111847631577661</v>
      </c>
      <c r="W243" s="16"/>
      <c r="X243" s="16" t="n">
        <v>0.10152627534218</v>
      </c>
      <c r="Y243" s="16" t="n">
        <v>0.00785918401592472</v>
      </c>
      <c r="Z243" s="16" t="n">
        <v>0.0222375366609092</v>
      </c>
      <c r="AA243" s="16" t="n">
        <v>0.305681489702813</v>
      </c>
      <c r="AB243" s="16" t="n">
        <v>0.125436956460737</v>
      </c>
      <c r="AC243" s="16" t="n">
        <v>0.227521698948343</v>
      </c>
      <c r="AD243" s="16" t="n">
        <v>0.0671713925395623</v>
      </c>
      <c r="AE243" s="16"/>
      <c r="AF243" s="16" t="n">
        <v>0.150181267962162</v>
      </c>
      <c r="AG243" s="16" t="n">
        <v>0.0696384034677685</v>
      </c>
      <c r="AH243" s="16" t="n">
        <v>0.197651831368585</v>
      </c>
      <c r="AI243" s="16" t="n">
        <v>0.0642754582497461</v>
      </c>
      <c r="AJ243" s="16" t="n">
        <v>0.0330529489067474</v>
      </c>
      <c r="AK243" s="16" t="n">
        <v>0.00928529924666253</v>
      </c>
      <c r="AL243" s="16" t="n">
        <v>0.159174822698192</v>
      </c>
      <c r="AM243" s="16" t="n">
        <v>0.0941211943618539</v>
      </c>
      <c r="AN243" s="16" t="n">
        <v>0.0397246831336016</v>
      </c>
      <c r="AO243" s="16" t="n">
        <v>0.280169524287713</v>
      </c>
      <c r="AP243" s="16" t="n">
        <v>0.0375250387388321</v>
      </c>
      <c r="AQ243" s="16"/>
      <c r="AR243" s="16" t="n">
        <v>0.0157928799014749</v>
      </c>
      <c r="AS243" s="16" t="n">
        <v>0.0579491851011245</v>
      </c>
      <c r="AT243" s="16" t="n">
        <v>0.222648595358118</v>
      </c>
      <c r="AU243" s="16" t="n">
        <v>0.0191334137734788</v>
      </c>
      <c r="AV243" s="16" t="n">
        <v>0.00622679875294994</v>
      </c>
      <c r="AW243" s="16" t="n">
        <v>0.0189337988515845</v>
      </c>
      <c r="AX243" s="16" t="n">
        <v>0.155924707841946</v>
      </c>
      <c r="AY243" s="16" t="n">
        <v>0.00348970966580717</v>
      </c>
      <c r="AZ243" s="16" t="n">
        <v>0.182331179278237</v>
      </c>
      <c r="BA243" s="16" t="n">
        <v>0.12035948201253</v>
      </c>
      <c r="BB243" s="16" t="n">
        <v>0.0143005883840188</v>
      </c>
      <c r="BC243" s="16" t="n">
        <v>0.00034603436823363</v>
      </c>
    </row>
    <row r="244">
      <c r="B244" t="s">
        <v>171</v>
      </c>
      <c r="C244" s="16" t="n">
        <v>0.06000704783545</v>
      </c>
      <c r="D244" s="16" t="n">
        <v>0.0618604534313663</v>
      </c>
      <c r="E244" s="16" t="n">
        <v>0.081148613124884</v>
      </c>
      <c r="F244" s="16" t="n">
        <v>0.0553291738919372</v>
      </c>
      <c r="G244" s="16"/>
      <c r="H244" s="16" t="n">
        <v>0.0252279631613058</v>
      </c>
      <c r="I244" s="16" t="n">
        <v>0.059982602757215</v>
      </c>
      <c r="J244" s="16"/>
      <c r="K244" s="16" t="n">
        <v>0.0285660221416831</v>
      </c>
      <c r="L244" s="16"/>
      <c r="M244" s="16" t="n">
        <v>0.0594882186456081</v>
      </c>
      <c r="N244" s="16" t="n">
        <v>0.0422485782376814</v>
      </c>
      <c r="O244" s="16" t="n">
        <v>0.114612517618597</v>
      </c>
      <c r="P244" s="16" t="n">
        <v>0.171718735736879</v>
      </c>
      <c r="Q244" s="16"/>
      <c r="R244" s="16" t="n">
        <v>0</v>
      </c>
      <c r="S244" s="16" t="n">
        <v>0.0907127918973079</v>
      </c>
      <c r="T244" s="16" t="n">
        <v>0.0140925422185494</v>
      </c>
      <c r="U244" s="16" t="n">
        <v>0.125607074498068</v>
      </c>
      <c r="V244" s="16" t="n">
        <v>0.0529170089510671</v>
      </c>
      <c r="W244" s="16"/>
      <c r="X244" s="16" t="n">
        <v>0.0386233676626826</v>
      </c>
      <c r="Y244" s="16" t="n">
        <v>0.0586052210576432</v>
      </c>
      <c r="Z244" s="16" t="n">
        <v>0.145398311682485</v>
      </c>
      <c r="AA244" s="16" t="n">
        <v>0.128876085371207</v>
      </c>
      <c r="AB244" s="16" t="n">
        <v>0.183862031168134</v>
      </c>
      <c r="AC244" s="16" t="n">
        <v>0.0423643852892637</v>
      </c>
      <c r="AD244" s="16" t="n">
        <v>0.0365457302602433</v>
      </c>
      <c r="AE244" s="16"/>
      <c r="AF244" s="16" t="n">
        <v>0.147252273764063</v>
      </c>
      <c r="AG244" s="16" t="n">
        <v>0.0412920887683956</v>
      </c>
      <c r="AH244" s="16" t="n">
        <v>0.0108054828870064</v>
      </c>
      <c r="AI244" s="16" t="n">
        <v>0.183347728363575</v>
      </c>
      <c r="AJ244" s="16" t="n">
        <v>0.145913531269281</v>
      </c>
      <c r="AK244" s="16" t="n">
        <v>0.0439543248247615</v>
      </c>
      <c r="AL244" s="16" t="n">
        <v>0</v>
      </c>
      <c r="AM244" s="16" t="n">
        <v>0.00223876859143145</v>
      </c>
      <c r="AN244" s="16" t="n">
        <v>0.0242534454574587</v>
      </c>
      <c r="AO244" s="16" t="n">
        <v>0.117146724616556</v>
      </c>
      <c r="AP244" s="16" t="n">
        <v>0</v>
      </c>
      <c r="AQ244" s="16"/>
      <c r="AR244" s="16" t="n">
        <v>0.00291098318958258</v>
      </c>
      <c r="AS244" s="16" t="n">
        <v>0.0558261492017107</v>
      </c>
      <c r="AT244" s="16" t="n">
        <v>0.00622304956961783</v>
      </c>
      <c r="AU244" s="16" t="n">
        <v>0</v>
      </c>
      <c r="AV244" s="16" t="n">
        <v>0.00182353604540505</v>
      </c>
      <c r="AW244" s="16" t="n">
        <v>0.0942005029692646</v>
      </c>
      <c r="AX244" s="16" t="n">
        <v>0.45594848715586</v>
      </c>
      <c r="AY244" s="16" t="n">
        <v>0.00169320139510504</v>
      </c>
      <c r="AZ244" s="16" t="n">
        <v>0.0858474527232971</v>
      </c>
      <c r="BA244" s="16" t="n">
        <v>0.12035948201253</v>
      </c>
      <c r="BB244" s="16" t="n">
        <v>0.102071641718708</v>
      </c>
      <c r="BC244" s="16" t="n">
        <v>0.0136274080449222</v>
      </c>
    </row>
    <row r="245">
      <c r="B245" t="s">
        <v>172</v>
      </c>
      <c r="C245" s="16" t="n">
        <v>0.0585552557055209</v>
      </c>
      <c r="D245" s="16" t="n">
        <v>0.00701940978795403</v>
      </c>
      <c r="E245" s="16" t="n">
        <v>0.094087374511444</v>
      </c>
      <c r="F245" s="16" t="n">
        <v>0.0575114809626175</v>
      </c>
      <c r="G245" s="16"/>
      <c r="H245" s="16" t="n">
        <v>0.00661594232386197</v>
      </c>
      <c r="I245" s="16" t="n">
        <v>0.0636822034006552</v>
      </c>
      <c r="J245" s="16"/>
      <c r="K245" s="16" t="n">
        <v>0.0784626930096316</v>
      </c>
      <c r="L245" s="16"/>
      <c r="M245" s="16" t="n">
        <v>0.0568716456807731</v>
      </c>
      <c r="N245" s="16" t="n">
        <v>0.0692034668971806</v>
      </c>
      <c r="O245" s="16" t="n">
        <v>0.076469250496165</v>
      </c>
      <c r="P245" s="16" t="n">
        <v>0.102750901021166</v>
      </c>
      <c r="Q245" s="16"/>
      <c r="R245" s="16" t="n">
        <v>0</v>
      </c>
      <c r="S245" s="16" t="n">
        <v>0.0924914977307449</v>
      </c>
      <c r="T245" s="16" t="n">
        <v>0.122340874902284</v>
      </c>
      <c r="U245" s="16" t="n">
        <v>0.0221400626267409</v>
      </c>
      <c r="V245" s="16" t="n">
        <v>0.0432735407235584</v>
      </c>
      <c r="W245" s="16"/>
      <c r="X245" s="16" t="n">
        <v>0.0787510441590214</v>
      </c>
      <c r="Y245" s="16" t="n">
        <v>0.0375791517880922</v>
      </c>
      <c r="Z245" s="16" t="n">
        <v>0.0151586943457223</v>
      </c>
      <c r="AA245" s="16" t="n">
        <v>0.0185439173777892</v>
      </c>
      <c r="AB245" s="16" t="n">
        <v>0.0206897247631814</v>
      </c>
      <c r="AC245" s="16" t="n">
        <v>0.0141845836117577</v>
      </c>
      <c r="AD245" s="16" t="n">
        <v>0.0378922765968544</v>
      </c>
      <c r="AE245" s="16"/>
      <c r="AF245" s="16" t="n">
        <v>0.449903243653758</v>
      </c>
      <c r="AG245" s="16" t="n">
        <v>0</v>
      </c>
      <c r="AH245" s="16" t="n">
        <v>0.0536498475708518</v>
      </c>
      <c r="AI245" s="16" t="n">
        <v>0.0127111443327254</v>
      </c>
      <c r="AJ245" s="16" t="n">
        <v>0.00969291021726771</v>
      </c>
      <c r="AK245" s="16" t="n">
        <v>0.0979467996771798</v>
      </c>
      <c r="AL245" s="16" t="n">
        <v>0.0215100648236549</v>
      </c>
      <c r="AM245" s="16" t="n">
        <v>0.00173746082088728</v>
      </c>
      <c r="AN245" s="16" t="n">
        <v>0</v>
      </c>
      <c r="AO245" s="16" t="n">
        <v>0.0506684921621036</v>
      </c>
      <c r="AP245" s="16" t="n">
        <v>0.0723541703342382</v>
      </c>
      <c r="AQ245" s="16"/>
      <c r="AR245" s="16" t="n">
        <v>0.0653200819425001</v>
      </c>
      <c r="AS245" s="16" t="n">
        <v>0.0034776268683342</v>
      </c>
      <c r="AT245" s="16" t="n">
        <v>0.0106700103454761</v>
      </c>
      <c r="AU245" s="16" t="n">
        <v>0.00607567182662554</v>
      </c>
      <c r="AV245" s="16" t="n">
        <v>0.195031500981143</v>
      </c>
      <c r="AW245" s="16" t="n">
        <v>0.0536907320445393</v>
      </c>
      <c r="AX245" s="16" t="n">
        <v>0.151982829051953</v>
      </c>
      <c r="AY245" s="16" t="n">
        <v>0.136242226323455</v>
      </c>
      <c r="AZ245" s="16" t="n">
        <v>0.184017584455202</v>
      </c>
      <c r="BA245" s="16" t="n">
        <v>0.000361065580617675</v>
      </c>
      <c r="BB245" s="16" t="n">
        <v>0.189565689895696</v>
      </c>
      <c r="BC245" s="16" t="n">
        <v>0.0161340986579398</v>
      </c>
    </row>
    <row r="246">
      <c r="B246" t="s">
        <v>173</v>
      </c>
      <c r="C246" s="16" t="n">
        <v>0.0576102961143957</v>
      </c>
      <c r="D246" s="16" t="n">
        <v>0.153393529467511</v>
      </c>
      <c r="E246" s="16" t="n">
        <v>0.0405625797094279</v>
      </c>
      <c r="F246" s="16" t="n">
        <v>0.0492460134666229</v>
      </c>
      <c r="G246" s="16"/>
      <c r="H246" s="16" t="n">
        <v>0.0179529485079139</v>
      </c>
      <c r="I246" s="16" t="n">
        <v>0.0499817016900417</v>
      </c>
      <c r="J246" s="16"/>
      <c r="K246" s="16" t="n">
        <v>0.0605576040785159</v>
      </c>
      <c r="L246" s="16"/>
      <c r="M246" s="16" t="n">
        <v>0.0492480223567522</v>
      </c>
      <c r="N246" s="16" t="n">
        <v>0.116928047535986</v>
      </c>
      <c r="O246" s="16" t="n">
        <v>0.145222400343725</v>
      </c>
      <c r="P246" s="16" t="n">
        <v>0.151652419107763</v>
      </c>
      <c r="Q246" s="16"/>
      <c r="R246" s="16" t="n">
        <v>0</v>
      </c>
      <c r="S246" s="16" t="n">
        <v>0.178656250658612</v>
      </c>
      <c r="T246" s="16" t="n">
        <v>0.128693485065903</v>
      </c>
      <c r="U246" s="16" t="n">
        <v>0.0452921739517807</v>
      </c>
      <c r="V246" s="16" t="n">
        <v>0.0133493375278945</v>
      </c>
      <c r="W246" s="16"/>
      <c r="X246" s="16" t="n">
        <v>0.0512989138130639</v>
      </c>
      <c r="Y246" s="16" t="n">
        <v>0.0173070545260728</v>
      </c>
      <c r="Z246" s="16" t="n">
        <v>0.14369131813683</v>
      </c>
      <c r="AA246" s="16" t="n">
        <v>0.0218306621661928</v>
      </c>
      <c r="AB246" s="16" t="n">
        <v>0.0610791012472959</v>
      </c>
      <c r="AC246" s="16" t="n">
        <v>0.0702681434518652</v>
      </c>
      <c r="AD246" s="16" t="n">
        <v>0.136560125188516</v>
      </c>
      <c r="AE246" s="16"/>
      <c r="AF246" s="16" t="n">
        <v>0.0054511108760617</v>
      </c>
      <c r="AG246" s="16" t="n">
        <v>0.842957340731812</v>
      </c>
      <c r="AH246" s="16" t="n">
        <v>0.0238512354356006</v>
      </c>
      <c r="AI246" s="16" t="n">
        <v>0.0194067451187002</v>
      </c>
      <c r="AJ246" s="16" t="n">
        <v>0.105291676566648</v>
      </c>
      <c r="AK246" s="16" t="n">
        <v>0.0195121148908853</v>
      </c>
      <c r="AL246" s="16" t="n">
        <v>0.0213470273116097</v>
      </c>
      <c r="AM246" s="16" t="n">
        <v>0.122681563497654</v>
      </c>
      <c r="AN246" s="16" t="n">
        <v>0.0373173468359749</v>
      </c>
      <c r="AO246" s="16" t="n">
        <v>0.0228683673837913</v>
      </c>
      <c r="AP246" s="16" t="n">
        <v>0</v>
      </c>
      <c r="AQ246" s="16"/>
      <c r="AR246" s="16" t="n">
        <v>0.00291098318958258</v>
      </c>
      <c r="AS246" s="16" t="n">
        <v>0.00270918193784069</v>
      </c>
      <c r="AT246" s="16" t="n">
        <v>0.0792242254785652</v>
      </c>
      <c r="AU246" s="16" t="n">
        <v>0.00303783591331277</v>
      </c>
      <c r="AV246" s="16" t="n">
        <v>0.00182353604540505</v>
      </c>
      <c r="AW246" s="16" t="n">
        <v>0.0568614443848689</v>
      </c>
      <c r="AX246" s="16" t="n">
        <v>0.170334953964867</v>
      </c>
      <c r="AY246" s="16" t="n">
        <v>0.135395625625902</v>
      </c>
      <c r="AZ246" s="16" t="n">
        <v>0.257812440072742</v>
      </c>
      <c r="BA246" s="16" t="n">
        <v>0.0052311549643935</v>
      </c>
      <c r="BB246" s="16" t="n">
        <v>0.116993843805298</v>
      </c>
      <c r="BC246" s="16" t="n">
        <v>0.0132813736766886</v>
      </c>
    </row>
    <row r="247">
      <c r="B247" t="s">
        <v>174</v>
      </c>
      <c r="C247" s="16" t="n">
        <v>0.0493581171520234</v>
      </c>
      <c r="D247" s="16" t="n">
        <v>0.130393381111807</v>
      </c>
      <c r="E247" s="16" t="n">
        <v>0.131311575990072</v>
      </c>
      <c r="F247" s="16" t="n">
        <v>0.0220111569570979</v>
      </c>
      <c r="G247" s="16"/>
      <c r="H247" s="16" t="n">
        <v>0.0560044587503666</v>
      </c>
      <c r="I247" s="16" t="n">
        <v>0.0301363382566185</v>
      </c>
      <c r="J247" s="16"/>
      <c r="K247" s="16" t="n">
        <v>0.0553648910963272</v>
      </c>
      <c r="L247" s="16"/>
      <c r="M247" s="16" t="n">
        <v>0.0430122205312076</v>
      </c>
      <c r="N247" s="16" t="n">
        <v>0.0940638453819278</v>
      </c>
      <c r="O247" s="16" t="n">
        <v>0.115821186815197</v>
      </c>
      <c r="P247" s="16" t="n">
        <v>0.127373876322753</v>
      </c>
      <c r="Q247" s="16"/>
      <c r="R247" s="16" t="n">
        <v>0</v>
      </c>
      <c r="S247" s="16" t="n">
        <v>0.00208494267162286</v>
      </c>
      <c r="T247" s="16" t="n">
        <v>0.0729217074570597</v>
      </c>
      <c r="U247" s="16" t="n">
        <v>0.156821262221824</v>
      </c>
      <c r="V247" s="16" t="n">
        <v>0.0152504097093928</v>
      </c>
      <c r="W247" s="16"/>
      <c r="X247" s="16" t="n">
        <v>0.0601924494420676</v>
      </c>
      <c r="Y247" s="16" t="n">
        <v>0.00430669736131568</v>
      </c>
      <c r="Z247" s="16" t="n">
        <v>0.00296980250422537</v>
      </c>
      <c r="AA247" s="16" t="n">
        <v>0.0470011833766586</v>
      </c>
      <c r="AB247" s="16" t="n">
        <v>0.229659983524072</v>
      </c>
      <c r="AC247" s="16" t="n">
        <v>0.262204208662368</v>
      </c>
      <c r="AD247" s="16" t="n">
        <v>0.0474615826056253</v>
      </c>
      <c r="AE247" s="16"/>
      <c r="AF247" s="16" t="n">
        <v>0.00463000774459623</v>
      </c>
      <c r="AG247" s="16" t="n">
        <v>0.0254294364988685</v>
      </c>
      <c r="AH247" s="16" t="n">
        <v>0.163261051937877</v>
      </c>
      <c r="AI247" s="16" t="n">
        <v>0.119116813974414</v>
      </c>
      <c r="AJ247" s="16" t="n">
        <v>0.0176189181918377</v>
      </c>
      <c r="AK247" s="16" t="n">
        <v>0.000218065522239523</v>
      </c>
      <c r="AL247" s="16" t="n">
        <v>0.276954124087142</v>
      </c>
      <c r="AM247" s="16" t="n">
        <v>0.0880718338383865</v>
      </c>
      <c r="AN247" s="16" t="n">
        <v>0.00596735933795321</v>
      </c>
      <c r="AO247" s="16" t="n">
        <v>0.000595814955050475</v>
      </c>
      <c r="AP247" s="16" t="n">
        <v>0</v>
      </c>
      <c r="AQ247" s="16"/>
      <c r="AR247" s="16" t="n">
        <v>0.00771173261403486</v>
      </c>
      <c r="AS247" s="16" t="n">
        <v>0.0101634593949399</v>
      </c>
      <c r="AT247" s="16" t="n">
        <v>0.0715838063791188</v>
      </c>
      <c r="AU247" s="16" t="n">
        <v>0.0160955778601661</v>
      </c>
      <c r="AV247" s="16" t="n">
        <v>0.00622679875294994</v>
      </c>
      <c r="AW247" s="16" t="n">
        <v>0.0922648335084238</v>
      </c>
      <c r="AX247" s="16" t="n">
        <v>0.0034637305122189</v>
      </c>
      <c r="AY247" s="16" t="n">
        <v>0.155132305609335</v>
      </c>
      <c r="AZ247" s="16" t="n">
        <v>0.0128628428143091</v>
      </c>
      <c r="BA247" s="16" t="n">
        <v>0.000361065580617675</v>
      </c>
      <c r="BB247" s="16" t="n">
        <v>0.0151992072442917</v>
      </c>
      <c r="BC247" s="16" t="n">
        <v>0.115694933722984</v>
      </c>
    </row>
    <row r="248">
      <c r="B248" t="s">
        <v>175</v>
      </c>
      <c r="C248" s="16" t="n">
        <v>0.0329076822836256</v>
      </c>
      <c r="D248" s="16" t="n">
        <v>0.0859187956134674</v>
      </c>
      <c r="E248" s="16" t="n">
        <v>0.0697169117915903</v>
      </c>
      <c r="F248" s="16" t="n">
        <v>0.0185520583913887</v>
      </c>
      <c r="G248" s="16"/>
      <c r="H248" s="16" t="n">
        <v>0.0823624019350521</v>
      </c>
      <c r="I248" s="16" t="n">
        <v>0.0306556434975371</v>
      </c>
      <c r="J248" s="16"/>
      <c r="K248" s="16" t="n">
        <v>0.056470433865488</v>
      </c>
      <c r="L248" s="16"/>
      <c r="M248" s="16" t="n">
        <v>0.016837878423948</v>
      </c>
      <c r="N248" s="16" t="n">
        <v>0.172995176444972</v>
      </c>
      <c r="O248" s="16" t="n">
        <v>0.131381264567461</v>
      </c>
      <c r="P248" s="16" t="n">
        <v>0.155059021965771</v>
      </c>
      <c r="Q248" s="16"/>
      <c r="R248" s="16" t="n">
        <v>0.004293636084121</v>
      </c>
      <c r="S248" s="16" t="n">
        <v>0.0218930968730144</v>
      </c>
      <c r="T248" s="16" t="n">
        <v>0.105531662025017</v>
      </c>
      <c r="U248" s="16" t="n">
        <v>0.0300516676670319</v>
      </c>
      <c r="V248" s="16" t="n">
        <v>0.0122341534207274</v>
      </c>
      <c r="W248" s="16"/>
      <c r="X248" s="16" t="n">
        <v>0.0387949188933814</v>
      </c>
      <c r="Y248" s="16" t="n">
        <v>0.00665212415624362</v>
      </c>
      <c r="Z248" s="16" t="n">
        <v>0.026072825763349</v>
      </c>
      <c r="AA248" s="16" t="n">
        <v>0.062163883368568</v>
      </c>
      <c r="AB248" s="16" t="n">
        <v>0.0737036041422794</v>
      </c>
      <c r="AC248" s="16" t="n">
        <v>0.124953201825946</v>
      </c>
      <c r="AD248" s="16" t="n">
        <v>0.120523493506408</v>
      </c>
      <c r="AE248" s="16"/>
      <c r="AF248" s="16" t="n">
        <v>0.307075636155492</v>
      </c>
      <c r="AG248" s="16" t="n">
        <v>0.000971572868043514</v>
      </c>
      <c r="AH248" s="16" t="n">
        <v>0.0385463470752202</v>
      </c>
      <c r="AI248" s="16" t="n">
        <v>0.0626605056511801</v>
      </c>
      <c r="AJ248" s="16" t="n">
        <v>0.0150049720363316</v>
      </c>
      <c r="AK248" s="16" t="n">
        <v>0.00220382274641312</v>
      </c>
      <c r="AL248" s="16" t="n">
        <v>0.0289950202751022</v>
      </c>
      <c r="AM248" s="16" t="n">
        <v>0.00421472343543311</v>
      </c>
      <c r="AN248" s="16" t="n">
        <v>0.166468640213913</v>
      </c>
      <c r="AO248" s="16" t="n">
        <v>0.0277722668929245</v>
      </c>
      <c r="AP248" s="16" t="n">
        <v>0</v>
      </c>
      <c r="AQ248" s="16"/>
      <c r="AR248" s="16" t="n">
        <v>0.0135336989932</v>
      </c>
      <c r="AS248" s="16" t="n">
        <v>0.00651564420784827</v>
      </c>
      <c r="AT248" s="16" t="n">
        <v>0.0382020954972322</v>
      </c>
      <c r="AU248" s="16" t="n">
        <v>0.00303783591331277</v>
      </c>
      <c r="AV248" s="16" t="n">
        <v>0.00182353604540505</v>
      </c>
      <c r="AW248" s="16" t="n">
        <v>0.0596203027349852</v>
      </c>
      <c r="AX248" s="16" t="n">
        <v>0.0034637305122189</v>
      </c>
      <c r="AY248" s="16" t="n">
        <v>0.0183634720615069</v>
      </c>
      <c r="AZ248" s="16" t="n">
        <v>0.00222656898266597</v>
      </c>
      <c r="BA248" s="16" t="n">
        <v>0.00559222054501118</v>
      </c>
      <c r="BB248" s="16" t="n">
        <v>0.011739938577535</v>
      </c>
      <c r="BC248" s="16" t="n">
        <v>0.136898265482092</v>
      </c>
    </row>
    <row r="249">
      <c r="B249" t="s">
        <v>176</v>
      </c>
      <c r="C249" s="16" t="n">
        <v>0.0305868092081124</v>
      </c>
      <c r="D249" s="16" t="n">
        <v>0.00823106138013543</v>
      </c>
      <c r="E249" s="16" t="n">
        <v>0.160960441444579</v>
      </c>
      <c r="F249" s="16" t="n">
        <v>0.00595479775707786</v>
      </c>
      <c r="G249" s="16"/>
      <c r="H249" s="16" t="n">
        <v>0.0171683581305529</v>
      </c>
      <c r="I249" s="16" t="n">
        <v>0.024307875652665</v>
      </c>
      <c r="J249" s="16"/>
      <c r="K249" s="16" t="n">
        <v>0.0115158829535608</v>
      </c>
      <c r="L249" s="16"/>
      <c r="M249" s="16" t="n">
        <v>0.0258426880410989</v>
      </c>
      <c r="N249" s="16" t="n">
        <v>0.06012197226301</v>
      </c>
      <c r="O249" s="16" t="n">
        <v>0.0895430294457081</v>
      </c>
      <c r="P249" s="16" t="n">
        <v>0.105610926880103</v>
      </c>
      <c r="Q249" s="16"/>
      <c r="R249" s="16" t="n">
        <v>0.004293636084121</v>
      </c>
      <c r="S249" s="16" t="n">
        <v>0.0108538648283183</v>
      </c>
      <c r="T249" s="16" t="n">
        <v>0.0393484863288453</v>
      </c>
      <c r="U249" s="16" t="n">
        <v>0.00825943594541439</v>
      </c>
      <c r="V249" s="16" t="n">
        <v>0.040213143557558</v>
      </c>
      <c r="W249" s="16"/>
      <c r="X249" s="16" t="n">
        <v>0.0531077764682836</v>
      </c>
      <c r="Y249" s="16" t="n">
        <v>0.00533990083618386</v>
      </c>
      <c r="Z249" s="16" t="n">
        <v>0.0214977177412254</v>
      </c>
      <c r="AA249" s="16" t="n">
        <v>0.0274388428700625</v>
      </c>
      <c r="AB249" s="16" t="n">
        <v>0.0111092414492967</v>
      </c>
      <c r="AC249" s="16" t="n">
        <v>0.00956548431019584</v>
      </c>
      <c r="AD249" s="16" t="n">
        <v>0.0251920920146589</v>
      </c>
      <c r="AE249" s="16"/>
      <c r="AF249" s="16" t="n">
        <v>0.00326716432964817</v>
      </c>
      <c r="AG249" s="16" t="n">
        <v>0</v>
      </c>
      <c r="AH249" s="16" t="n">
        <v>0.00702804086827759</v>
      </c>
      <c r="AI249" s="16" t="n">
        <v>0.0112478888443756</v>
      </c>
      <c r="AJ249" s="16" t="n">
        <v>0.0157583084240127</v>
      </c>
      <c r="AK249" s="16" t="n">
        <v>0.0370871586677058</v>
      </c>
      <c r="AL249" s="16" t="n">
        <v>0.0236982214573574</v>
      </c>
      <c r="AM249" s="16" t="n">
        <v>0.0158411725872698</v>
      </c>
      <c r="AN249" s="16" t="n">
        <v>0.178554260419569</v>
      </c>
      <c r="AO249" s="16" t="n">
        <v>0.0228683673837913</v>
      </c>
      <c r="AP249" s="16" t="n">
        <v>0</v>
      </c>
      <c r="AQ249" s="16"/>
      <c r="AR249" s="16" t="n">
        <v>0.00916722420882615</v>
      </c>
      <c r="AS249" s="16" t="n">
        <v>0.00226957240902056</v>
      </c>
      <c r="AT249" s="16" t="n">
        <v>0.0586770911160216</v>
      </c>
      <c r="AU249" s="16" t="n">
        <v>0</v>
      </c>
      <c r="AV249" s="16" t="n">
        <v>0.00182353604540505</v>
      </c>
      <c r="AW249" s="16" t="n">
        <v>0.0496642246062528</v>
      </c>
      <c r="AX249" s="16" t="n">
        <v>0.000478148277774245</v>
      </c>
      <c r="AY249" s="16" t="n">
        <v>0</v>
      </c>
      <c r="AZ249" s="16" t="n">
        <v>0.0861175346261476</v>
      </c>
      <c r="BA249" s="16" t="n">
        <v>0.000361065580617675</v>
      </c>
      <c r="BB249" s="16" t="n">
        <v>0.0226488616819646</v>
      </c>
      <c r="BC249" s="16" t="n">
        <v>0.0186407892709574</v>
      </c>
    </row>
    <row r="250">
      <c r="B250" t="s">
        <v>111</v>
      </c>
      <c r="C250" s="16" t="n">
        <v>0.0892051359165065</v>
      </c>
      <c r="D250" s="16" t="n">
        <v>0.066749961470319</v>
      </c>
      <c r="E250" s="16" t="n">
        <v>0.0109356393387989</v>
      </c>
      <c r="F250" s="16" t="n">
        <v>0.108468829772518</v>
      </c>
      <c r="G250" s="16"/>
      <c r="H250" s="16" t="n">
        <v>0</v>
      </c>
      <c r="I250" s="16" t="n">
        <v>0.0856985386614059</v>
      </c>
      <c r="J250" s="16"/>
      <c r="K250" s="16" t="n">
        <v>0.0669089402155982</v>
      </c>
      <c r="L250" s="16"/>
      <c r="M250" s="16" t="n">
        <v>0.0958679437194604</v>
      </c>
      <c r="N250" s="16" t="n">
        <v>0.0412988665031683</v>
      </c>
      <c r="O250" s="16" t="n">
        <v>0.0222926558304573</v>
      </c>
      <c r="P250" s="16" t="n">
        <v>0.00752319338466078</v>
      </c>
      <c r="Q250" s="16"/>
      <c r="R250" s="16" t="n">
        <v>0</v>
      </c>
      <c r="S250" s="16" t="n">
        <v>0.0700690821125192</v>
      </c>
      <c r="T250" s="16" t="n">
        <v>0.0168299174266813</v>
      </c>
      <c r="U250" s="16" t="n">
        <v>0.0959591583395638</v>
      </c>
      <c r="V250" s="16" t="n">
        <v>0.122095695555613</v>
      </c>
      <c r="W250" s="16"/>
      <c r="X250" s="16" t="n">
        <v>0.137702827637955</v>
      </c>
      <c r="Y250" s="16" t="n">
        <v>0.0435772084920879</v>
      </c>
      <c r="Z250" s="16" t="n">
        <v>0.00285568864077082</v>
      </c>
      <c r="AA250" s="16" t="n">
        <v>0</v>
      </c>
      <c r="AB250" s="16" t="n">
        <v>0.0370322405145831</v>
      </c>
      <c r="AC250" s="16" t="n">
        <v>0</v>
      </c>
      <c r="AD250" s="16" t="n">
        <v>0.00150218125444614</v>
      </c>
      <c r="AE250" s="16"/>
      <c r="AF250" s="16" t="n">
        <v>0</v>
      </c>
      <c r="AG250" s="16" t="n">
        <v>0</v>
      </c>
      <c r="AH250" s="16" t="n">
        <v>0.120127362309551</v>
      </c>
      <c r="AI250" s="16" t="n">
        <v>0.0399531677764291</v>
      </c>
      <c r="AJ250" s="16" t="n">
        <v>0.0712281964322878</v>
      </c>
      <c r="AK250" s="16" t="n">
        <v>0.105091973337766</v>
      </c>
      <c r="AL250" s="16" t="n">
        <v>0</v>
      </c>
      <c r="AM250" s="16" t="n">
        <v>0.192610472902826</v>
      </c>
      <c r="AN250" s="16" t="n">
        <v>0.0826864453763664</v>
      </c>
      <c r="AO250" s="16" t="n">
        <v>0</v>
      </c>
      <c r="AP250" s="16" t="n">
        <v>0.26142277883092</v>
      </c>
      <c r="AQ250" s="16"/>
      <c r="AR250" s="16" t="n">
        <v>0.0732327368849058</v>
      </c>
      <c r="AS250" s="16" t="n">
        <v>0.093155342493742</v>
      </c>
      <c r="AT250" s="16" t="n">
        <v>0.157446007866793</v>
      </c>
      <c r="AU250" s="16" t="n">
        <v>0.133295270712366</v>
      </c>
      <c r="AV250" s="16" t="n">
        <v>0.193207964935738</v>
      </c>
      <c r="AW250" s="16" t="n">
        <v>0.0527228973141189</v>
      </c>
      <c r="AX250" s="16" t="n">
        <v>0</v>
      </c>
      <c r="AY250" s="16" t="n">
        <v>0.13454902492835</v>
      </c>
      <c r="AZ250" s="16" t="n">
        <v>0</v>
      </c>
      <c r="BA250" s="16" t="n">
        <v>0.00261557748219675</v>
      </c>
      <c r="BB250" s="16" t="n">
        <v>0.0880480584923914</v>
      </c>
      <c r="BC250" s="16" t="n">
        <v>0.109989483760481</v>
      </c>
    </row>
    <row r="251">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row>
    <row r="252">
      <c r="B252" s="7" t="s">
        <v>194</v>
      </c>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row>
    <row r="253">
      <c r="B253" s="26" t="s">
        <v>83</v>
      </c>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row>
    <row r="254">
      <c r="B254" t="s">
        <v>191</v>
      </c>
      <c r="C254" s="16" t="n">
        <v>0.44186119027203</v>
      </c>
      <c r="D254" s="16" t="n">
        <v>0.296905081552587</v>
      </c>
      <c r="E254" s="16" t="n">
        <v>0.506446389341175</v>
      </c>
      <c r="F254" s="16" t="n">
        <v>0.446361841712625</v>
      </c>
      <c r="G254" s="16"/>
      <c r="H254" s="16" t="n">
        <v>0.274775299388163</v>
      </c>
      <c r="I254" s="16" t="n">
        <v>0.489035809684437</v>
      </c>
      <c r="J254" s="16"/>
      <c r="K254" s="16" t="n">
        <v>0.395641833858737</v>
      </c>
      <c r="L254" s="16"/>
      <c r="M254" s="16" t="n">
        <v>0.421326352147701</v>
      </c>
      <c r="N254" s="16" t="n">
        <v>0.619983347118093</v>
      </c>
      <c r="O254" s="16" t="n">
        <v>0.565130976493423</v>
      </c>
      <c r="P254" s="16" t="n">
        <v>0.634586457289869</v>
      </c>
      <c r="Q254" s="16"/>
      <c r="R254" s="16" t="n">
        <v>0.0191976253492021</v>
      </c>
      <c r="S254" s="16" t="n">
        <v>0.559672006047479</v>
      </c>
      <c r="T254" s="16" t="n">
        <v>0.448547706385128</v>
      </c>
      <c r="U254" s="16" t="n">
        <v>0.447363260606891</v>
      </c>
      <c r="V254" s="16" t="n">
        <v>0.437132383405625</v>
      </c>
      <c r="W254" s="16"/>
      <c r="X254" s="16" t="n">
        <v>0.433369055462277</v>
      </c>
      <c r="Y254" s="16" t="n">
        <v>0.337725613704407</v>
      </c>
      <c r="Z254" s="16" t="n">
        <v>0.433440571907477</v>
      </c>
      <c r="AA254" s="16" t="n">
        <v>0.782949006888399</v>
      </c>
      <c r="AB254" s="16" t="n">
        <v>0.468546562830173</v>
      </c>
      <c r="AC254" s="16" t="n">
        <v>0.785749032450505</v>
      </c>
      <c r="AD254" s="16" t="n">
        <v>0.346308747435734</v>
      </c>
      <c r="AE254" s="16"/>
      <c r="AF254" s="16" t="n">
        <v>0.334684327044637</v>
      </c>
      <c r="AG254" s="16" t="n">
        <v>0.961886000020987</v>
      </c>
      <c r="AH254" s="16" t="n">
        <v>0.45278675293588</v>
      </c>
      <c r="AI254" s="16" t="n">
        <v>0.627079991132111</v>
      </c>
      <c r="AJ254" s="16" t="n">
        <v>0.310759802856202</v>
      </c>
      <c r="AK254" s="16" t="n">
        <v>0.414157331219845</v>
      </c>
      <c r="AL254" s="16" t="n">
        <v>0.52999189654608</v>
      </c>
      <c r="AM254" s="16" t="n">
        <v>0.473653544889349</v>
      </c>
      <c r="AN254" s="16" t="n">
        <v>0.881145625432262</v>
      </c>
      <c r="AO254" s="16" t="n">
        <v>0.34069329739082</v>
      </c>
      <c r="AP254" s="16" t="n">
        <v>0.252171217464634</v>
      </c>
      <c r="AQ254" s="16"/>
      <c r="AR254" s="16" t="n">
        <v>0.374847598697082</v>
      </c>
      <c r="AS254" s="16" t="n">
        <v>0.586384415807757</v>
      </c>
      <c r="AT254" s="16" t="n">
        <v>0.413823288886901</v>
      </c>
      <c r="AU254" s="16" t="n">
        <v>0.441609831550433</v>
      </c>
      <c r="AV254" s="16" t="n">
        <v>0.613584070128523</v>
      </c>
      <c r="AW254" s="16" t="n">
        <v>0.408772126007312</v>
      </c>
      <c r="AX254" s="16" t="n">
        <v>0.0648527254298252</v>
      </c>
      <c r="AY254" s="16" t="n">
        <v>0.454927787830584</v>
      </c>
      <c r="AZ254" s="16" t="n">
        <v>0.731821367998466</v>
      </c>
      <c r="BA254" s="16" t="n">
        <v>0.302105436425829</v>
      </c>
      <c r="BB254" s="16" t="n">
        <v>0.58641221656194</v>
      </c>
      <c r="BC254" s="16" t="n">
        <v>0.418906937021797</v>
      </c>
    </row>
    <row r="255">
      <c r="B255" t="s">
        <v>192</v>
      </c>
      <c r="C255" s="16" t="n">
        <v>0.467290780015458</v>
      </c>
      <c r="D255" s="16" t="n">
        <v>0.338392879236698</v>
      </c>
      <c r="E255" s="16" t="n">
        <v>0.357606937148469</v>
      </c>
      <c r="F255" s="16" t="n">
        <v>0.506441515069706</v>
      </c>
      <c r="G255" s="16"/>
      <c r="H255" s="16" t="n">
        <v>0.684587360201296</v>
      </c>
      <c r="I255" s="16" t="n">
        <v>0.451505528188958</v>
      </c>
      <c r="J255" s="16"/>
      <c r="K255" s="16" t="n">
        <v>0.479644535052563</v>
      </c>
      <c r="L255" s="16"/>
      <c r="M255" s="16" t="n">
        <v>0.484675377741942</v>
      </c>
      <c r="N255" s="16" t="n">
        <v>0.313460451204256</v>
      </c>
      <c r="O255" s="16" t="n">
        <v>0.370294155366968</v>
      </c>
      <c r="P255" s="16" t="n">
        <v>0.316282006503236</v>
      </c>
      <c r="Q255" s="16"/>
      <c r="R255" s="16" t="n">
        <v>0.980802374650798</v>
      </c>
      <c r="S255" s="16" t="n">
        <v>0.229865057390358</v>
      </c>
      <c r="T255" s="16" t="n">
        <v>0.501435999589486</v>
      </c>
      <c r="U255" s="16" t="n">
        <v>0.430105921842281</v>
      </c>
      <c r="V255" s="16" t="n">
        <v>0.488005476849049</v>
      </c>
      <c r="W255" s="16"/>
      <c r="X255" s="16" t="n">
        <v>0.506090271517058</v>
      </c>
      <c r="Y255" s="16" t="n">
        <v>0.597326469317727</v>
      </c>
      <c r="Z255" s="16" t="n">
        <v>0.437778469403003</v>
      </c>
      <c r="AA255" s="16" t="n">
        <v>0.199628826074387</v>
      </c>
      <c r="AB255" s="16" t="n">
        <v>0.218345033440926</v>
      </c>
      <c r="AC255" s="16" t="n">
        <v>0.210139855914449</v>
      </c>
      <c r="AD255" s="16" t="n">
        <v>0.153817606676074</v>
      </c>
      <c r="AE255" s="16"/>
      <c r="AF255" s="16" t="n">
        <v>0.469884527304633</v>
      </c>
      <c r="AG255" s="16" t="n">
        <v>0.038113999979013</v>
      </c>
      <c r="AH255" s="16" t="n">
        <v>0.547000489160473</v>
      </c>
      <c r="AI255" s="16" t="n">
        <v>0.372345660018649</v>
      </c>
      <c r="AJ255" s="16" t="n">
        <v>0.538416884236824</v>
      </c>
      <c r="AK255" s="16" t="n">
        <v>0.478662923501723</v>
      </c>
      <c r="AL255" s="16" t="n">
        <v>0.24723685148389</v>
      </c>
      <c r="AM255" s="16" t="n">
        <v>0.377930264428449</v>
      </c>
      <c r="AN255" s="16" t="n">
        <v>0.118854374567738</v>
      </c>
      <c r="AO255" s="16" t="n">
        <v>0.65930670260918</v>
      </c>
      <c r="AP255" s="16" t="n">
        <v>0.747828782535366</v>
      </c>
      <c r="AQ255" s="16"/>
      <c r="AR255" s="16" t="n">
        <v>0.493056745823127</v>
      </c>
      <c r="AS255" s="16" t="n">
        <v>0.407405123576917</v>
      </c>
      <c r="AT255" s="16" t="n">
        <v>0.465863914668829</v>
      </c>
      <c r="AU255" s="16" t="n">
        <v>0.408999319877036</v>
      </c>
      <c r="AV255" s="16" t="n">
        <v>0.386415929871477</v>
      </c>
      <c r="AW255" s="16" t="n">
        <v>0.50519242553246</v>
      </c>
      <c r="AX255" s="16" t="n">
        <v>0.782686297240447</v>
      </c>
      <c r="AY255" s="16" t="n">
        <v>0.545072212169416</v>
      </c>
      <c r="AZ255" s="16" t="n">
        <v>0.268178632001534</v>
      </c>
      <c r="BA255" s="16" t="n">
        <v>0.582766236526035</v>
      </c>
      <c r="BB255" s="16" t="n">
        <v>0.40267886033363</v>
      </c>
      <c r="BC255" s="16" t="n">
        <v>0.344633962431067</v>
      </c>
    </row>
    <row r="256">
      <c r="B256" t="s">
        <v>101</v>
      </c>
      <c r="C256" s="16" t="n">
        <v>0.090848029712512</v>
      </c>
      <c r="D256" s="16" t="n">
        <v>0.364702039210715</v>
      </c>
      <c r="E256" s="16" t="n">
        <v>0.135946673510356</v>
      </c>
      <c r="F256" s="16" t="n">
        <v>0.0471966432176692</v>
      </c>
      <c r="G256" s="16"/>
      <c r="H256" s="16" t="n">
        <v>0.0406373404105413</v>
      </c>
      <c r="I256" s="16" t="n">
        <v>0.0594586621266056</v>
      </c>
      <c r="J256" s="16"/>
      <c r="K256" s="16" t="n">
        <v>0.124713631088699</v>
      </c>
      <c r="L256" s="16"/>
      <c r="M256" s="16" t="n">
        <v>0.093998270110357</v>
      </c>
      <c r="N256" s="16" t="n">
        <v>0.0665562016776513</v>
      </c>
      <c r="O256" s="16" t="n">
        <v>0.064574868139609</v>
      </c>
      <c r="P256" s="16" t="n">
        <v>0.0491315362068946</v>
      </c>
      <c r="Q256" s="16"/>
      <c r="R256" s="16" t="n">
        <v>0</v>
      </c>
      <c r="S256" s="16" t="n">
        <v>0.210462936562163</v>
      </c>
      <c r="T256" s="16" t="n">
        <v>0.0500162940253863</v>
      </c>
      <c r="U256" s="16" t="n">
        <v>0.122530817550828</v>
      </c>
      <c r="V256" s="16" t="n">
        <v>0.0748621397453264</v>
      </c>
      <c r="W256" s="16"/>
      <c r="X256" s="16" t="n">
        <v>0.0605406730206655</v>
      </c>
      <c r="Y256" s="16" t="n">
        <v>0.0649479169778658</v>
      </c>
      <c r="Z256" s="16" t="n">
        <v>0.12878095868952</v>
      </c>
      <c r="AA256" s="16" t="n">
        <v>0.0174221670372133</v>
      </c>
      <c r="AB256" s="16" t="n">
        <v>0.3131084037289</v>
      </c>
      <c r="AC256" s="16" t="n">
        <v>0.00411111163504618</v>
      </c>
      <c r="AD256" s="16" t="n">
        <v>0.499873645888191</v>
      </c>
      <c r="AE256" s="16"/>
      <c r="AF256" s="16" t="n">
        <v>0.19543114565073</v>
      </c>
      <c r="AG256" s="16" t="n">
        <v>0</v>
      </c>
      <c r="AH256" s="16" t="n">
        <v>0.000212757903646497</v>
      </c>
      <c r="AI256" s="16" t="n">
        <v>0.000574348849240111</v>
      </c>
      <c r="AJ256" s="16" t="n">
        <v>0.150823312906974</v>
      </c>
      <c r="AK256" s="16" t="n">
        <v>0.107179745278432</v>
      </c>
      <c r="AL256" s="16" t="n">
        <v>0.22277125197003</v>
      </c>
      <c r="AM256" s="16" t="n">
        <v>0.148416190682203</v>
      </c>
      <c r="AN256" s="16" t="n">
        <v>0</v>
      </c>
      <c r="AO256" s="16" t="n">
        <v>0</v>
      </c>
      <c r="AP256" s="16" t="n">
        <v>0</v>
      </c>
      <c r="AQ256" s="16"/>
      <c r="AR256" s="16" t="n">
        <v>0.132095655479791</v>
      </c>
      <c r="AS256" s="16" t="n">
        <v>0.00621046061532563</v>
      </c>
      <c r="AT256" s="16" t="n">
        <v>0.120312796444271</v>
      </c>
      <c r="AU256" s="16" t="n">
        <v>0.149390848572532</v>
      </c>
      <c r="AV256" s="16" t="n">
        <v>0</v>
      </c>
      <c r="AW256" s="16" t="n">
        <v>0.0860354484602281</v>
      </c>
      <c r="AX256" s="16" t="n">
        <v>0.152460977329727</v>
      </c>
      <c r="AY256" s="16" t="n">
        <v>0</v>
      </c>
      <c r="AZ256" s="16" t="n">
        <v>0</v>
      </c>
      <c r="BA256" s="16" t="n">
        <v>0.115128327048136</v>
      </c>
      <c r="BB256" s="16" t="n">
        <v>0.0109089231044296</v>
      </c>
      <c r="BC256" s="16" t="n">
        <v>0.236459100547136</v>
      </c>
    </row>
    <row r="257">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row>
    <row r="258">
      <c r="B258" s="7" t="s">
        <v>195</v>
      </c>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row>
    <row r="259">
      <c r="B259" s="26" t="s">
        <v>83</v>
      </c>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row>
    <row r="260">
      <c r="B260" t="s">
        <v>191</v>
      </c>
      <c r="C260" s="16" t="n">
        <v>0.474293813789706</v>
      </c>
      <c r="D260" s="16" t="n">
        <v>0.437303590828724</v>
      </c>
      <c r="E260" s="16" t="n">
        <v>0.571075565302777</v>
      </c>
      <c r="F260" s="16" t="n">
        <v>0.458552876111908</v>
      </c>
      <c r="G260" s="16"/>
      <c r="H260" s="16" t="n">
        <v>0.364952919396387</v>
      </c>
      <c r="I260" s="16" t="n">
        <v>0.462480136774169</v>
      </c>
      <c r="J260" s="16"/>
      <c r="K260" s="16" t="n">
        <v>0.499293638494972</v>
      </c>
      <c r="L260" s="16"/>
      <c r="M260" s="16" t="n">
        <v>0.46073331009032</v>
      </c>
      <c r="N260" s="16" t="n">
        <v>0.57539150293936</v>
      </c>
      <c r="O260" s="16" t="n">
        <v>0.601140894296566</v>
      </c>
      <c r="P260" s="16" t="n">
        <v>0.63040201610902</v>
      </c>
      <c r="Q260" s="16"/>
      <c r="R260" s="16" t="n">
        <v>0.455688188735459</v>
      </c>
      <c r="S260" s="16" t="n">
        <v>0.676559880638746</v>
      </c>
      <c r="T260" s="16" t="n">
        <v>0.575943392874395</v>
      </c>
      <c r="U260" s="16" t="n">
        <v>0.498146849419013</v>
      </c>
      <c r="V260" s="16" t="n">
        <v>0.390878665350768</v>
      </c>
      <c r="W260" s="16"/>
      <c r="X260" s="16" t="n">
        <v>0.419469077753784</v>
      </c>
      <c r="Y260" s="16" t="n">
        <v>0.476147329954589</v>
      </c>
      <c r="Z260" s="16" t="n">
        <v>0.599073602527548</v>
      </c>
      <c r="AA260" s="16" t="n">
        <v>0.746649511285406</v>
      </c>
      <c r="AB260" s="16" t="n">
        <v>0.547686026517044</v>
      </c>
      <c r="AC260" s="16" t="n">
        <v>0.595738932597454</v>
      </c>
      <c r="AD260" s="16" t="n">
        <v>0.26047463616436</v>
      </c>
      <c r="AE260" s="16"/>
      <c r="AF260" s="16" t="n">
        <v>0.528343980433416</v>
      </c>
      <c r="AG260" s="16" t="n">
        <v>0.917341714714163</v>
      </c>
      <c r="AH260" s="16" t="n">
        <v>0.449886227420506</v>
      </c>
      <c r="AI260" s="16" t="n">
        <v>0.334989530048347</v>
      </c>
      <c r="AJ260" s="16" t="n">
        <v>0.610007033591987</v>
      </c>
      <c r="AK260" s="16" t="n">
        <v>0.409140600413353</v>
      </c>
      <c r="AL260" s="16" t="n">
        <v>0.50859032921262</v>
      </c>
      <c r="AM260" s="16" t="n">
        <v>0.449382356227077</v>
      </c>
      <c r="AN260" s="16" t="n">
        <v>0.46838686359575</v>
      </c>
      <c r="AO260" s="16" t="n">
        <v>0.568975950129747</v>
      </c>
      <c r="AP260" s="16" t="n">
        <v>0.330514959214063</v>
      </c>
      <c r="AQ260" s="16"/>
      <c r="AR260" s="16" t="n">
        <v>0.497173262982935</v>
      </c>
      <c r="AS260" s="16" t="n">
        <v>0.449067510985772</v>
      </c>
      <c r="AT260" s="16" t="n">
        <v>0.476088013466</v>
      </c>
      <c r="AU260" s="16" t="n">
        <v>0.444647667463745</v>
      </c>
      <c r="AV260" s="16" t="n">
        <v>0.783461921203448</v>
      </c>
      <c r="AW260" s="16" t="n">
        <v>0.315951311758681</v>
      </c>
      <c r="AX260" s="16" t="n">
        <v>0.53819704094305</v>
      </c>
      <c r="AY260" s="16" t="n">
        <v>0.427616758256245</v>
      </c>
      <c r="AZ260" s="16" t="n">
        <v>0.645973915275169</v>
      </c>
      <c r="BA260" s="16" t="n">
        <v>0.487810557752931</v>
      </c>
      <c r="BB260" s="16" t="n">
        <v>0.683961279159008</v>
      </c>
      <c r="BC260" s="16" t="n">
        <v>0.515961081473823</v>
      </c>
    </row>
    <row r="261">
      <c r="B261" t="s">
        <v>192</v>
      </c>
      <c r="C261" s="16" t="n">
        <v>0.471324671355664</v>
      </c>
      <c r="D261" s="16" t="n">
        <v>0.456803987124515</v>
      </c>
      <c r="E261" s="16" t="n">
        <v>0.393609999115936</v>
      </c>
      <c r="F261" s="16" t="n">
        <v>0.489481766697696</v>
      </c>
      <c r="G261" s="16"/>
      <c r="H261" s="16" t="n">
        <v>0.594760708366335</v>
      </c>
      <c r="I261" s="16" t="n">
        <v>0.471542889892621</v>
      </c>
      <c r="J261" s="16"/>
      <c r="K261" s="16" t="n">
        <v>0.44389033635602</v>
      </c>
      <c r="L261" s="16"/>
      <c r="M261" s="16" t="n">
        <v>0.486049770179536</v>
      </c>
      <c r="N261" s="16" t="n">
        <v>0.364528807554601</v>
      </c>
      <c r="O261" s="16" t="n">
        <v>0.321002571851912</v>
      </c>
      <c r="P261" s="16" t="n">
        <v>0.327251057868849</v>
      </c>
      <c r="Q261" s="16"/>
      <c r="R261" s="16" t="n">
        <v>0.111549051898869</v>
      </c>
      <c r="S261" s="16" t="n">
        <v>0.315036538095829</v>
      </c>
      <c r="T261" s="16" t="n">
        <v>0.323413435756905</v>
      </c>
      <c r="U261" s="16" t="n">
        <v>0.480296874656407</v>
      </c>
      <c r="V261" s="16" t="n">
        <v>0.57065054341819</v>
      </c>
      <c r="W261" s="16"/>
      <c r="X261" s="16" t="n">
        <v>0.524168741935688</v>
      </c>
      <c r="Y261" s="16" t="n">
        <v>0.508199232277551</v>
      </c>
      <c r="Z261" s="16" t="n">
        <v>0.382912014485958</v>
      </c>
      <c r="AA261" s="16" t="n">
        <v>0.233151681968843</v>
      </c>
      <c r="AB261" s="16" t="n">
        <v>0.398948969865347</v>
      </c>
      <c r="AC261" s="16" t="n">
        <v>0.383366674947878</v>
      </c>
      <c r="AD261" s="16" t="n">
        <v>0.257186239071209</v>
      </c>
      <c r="AE261" s="16"/>
      <c r="AF261" s="16" t="n">
        <v>0.448202230107261</v>
      </c>
      <c r="AG261" s="16" t="n">
        <v>0.0826582852858365</v>
      </c>
      <c r="AH261" s="16" t="n">
        <v>0.546998108102529</v>
      </c>
      <c r="AI261" s="16" t="n">
        <v>0.664167124349661</v>
      </c>
      <c r="AJ261" s="16" t="n">
        <v>0.319036353189354</v>
      </c>
      <c r="AK261" s="16" t="n">
        <v>0.518744178376488</v>
      </c>
      <c r="AL261" s="16" t="n">
        <v>0.488721886746213</v>
      </c>
      <c r="AM261" s="16" t="n">
        <v>0.423734477301097</v>
      </c>
      <c r="AN261" s="16" t="n">
        <v>0.531151905899051</v>
      </c>
      <c r="AO261" s="16" t="n">
        <v>0.431024049870253</v>
      </c>
      <c r="AP261" s="16" t="n">
        <v>0.669485040785937</v>
      </c>
      <c r="AQ261" s="16"/>
      <c r="AR261" s="16" t="n">
        <v>0.432537413305079</v>
      </c>
      <c r="AS261" s="16" t="n">
        <v>0.549870971064521</v>
      </c>
      <c r="AT261" s="16" t="n">
        <v>0.463162057577916</v>
      </c>
      <c r="AU261" s="16" t="n">
        <v>0.422057061823889</v>
      </c>
      <c r="AV261" s="16" t="n">
        <v>0.216538078796552</v>
      </c>
      <c r="AW261" s="16" t="n">
        <v>0.590949624077009</v>
      </c>
      <c r="AX261" s="16" t="n">
        <v>0.46180295905695</v>
      </c>
      <c r="AY261" s="16" t="n">
        <v>0.571959941394979</v>
      </c>
      <c r="AZ261" s="16" t="n">
        <v>0.354026084724831</v>
      </c>
      <c r="BA261" s="16" t="n">
        <v>0.511828376666452</v>
      </c>
      <c r="BB261" s="16" t="n">
        <v>0.305406802894264</v>
      </c>
      <c r="BC261" s="16" t="n">
        <v>0.347140653044085</v>
      </c>
    </row>
    <row r="262">
      <c r="B262" t="s">
        <v>101</v>
      </c>
      <c r="C262" s="16" t="n">
        <v>0.0543815148546305</v>
      </c>
      <c r="D262" s="16" t="n">
        <v>0.10589242204676</v>
      </c>
      <c r="E262" s="16" t="n">
        <v>0.0353144355812868</v>
      </c>
      <c r="F262" s="16" t="n">
        <v>0.0519653571903965</v>
      </c>
      <c r="G262" s="16"/>
      <c r="H262" s="16" t="n">
        <v>0.0402863722372771</v>
      </c>
      <c r="I262" s="16" t="n">
        <v>0.0659769733332103</v>
      </c>
      <c r="J262" s="16"/>
      <c r="K262" s="16" t="n">
        <v>0.0568160251490079</v>
      </c>
      <c r="L262" s="16"/>
      <c r="M262" s="16" t="n">
        <v>0.0532169197301448</v>
      </c>
      <c r="N262" s="16" t="n">
        <v>0.0600796895060382</v>
      </c>
      <c r="O262" s="16" t="n">
        <v>0.077856533851522</v>
      </c>
      <c r="P262" s="16" t="n">
        <v>0.0423469260221314</v>
      </c>
      <c r="Q262" s="16"/>
      <c r="R262" s="16" t="n">
        <v>0.432762759365671</v>
      </c>
      <c r="S262" s="16" t="n">
        <v>0.00840358126542544</v>
      </c>
      <c r="T262" s="16" t="n">
        <v>0.1006431713687</v>
      </c>
      <c r="U262" s="16" t="n">
        <v>0.0215562759245797</v>
      </c>
      <c r="V262" s="16" t="n">
        <v>0.0384707912310426</v>
      </c>
      <c r="W262" s="16"/>
      <c r="X262" s="16" t="n">
        <v>0.0563621803105284</v>
      </c>
      <c r="Y262" s="16" t="n">
        <v>0.0156534377678593</v>
      </c>
      <c r="Z262" s="16" t="n">
        <v>0.0180143829864931</v>
      </c>
      <c r="AA262" s="16" t="n">
        <v>0.0201988067457505</v>
      </c>
      <c r="AB262" s="16" t="n">
        <v>0.0533650036176095</v>
      </c>
      <c r="AC262" s="16" t="n">
        <v>0.0208943924546688</v>
      </c>
      <c r="AD262" s="16" t="n">
        <v>0.482339124764431</v>
      </c>
      <c r="AE262" s="16"/>
      <c r="AF262" s="16" t="n">
        <v>0.0234537894593226</v>
      </c>
      <c r="AG262" s="16" t="n">
        <v>0</v>
      </c>
      <c r="AH262" s="16" t="n">
        <v>0.00311566447696518</v>
      </c>
      <c r="AI262" s="16" t="n">
        <v>0.00084334560199198</v>
      </c>
      <c r="AJ262" s="16" t="n">
        <v>0.0709566132186596</v>
      </c>
      <c r="AK262" s="16" t="n">
        <v>0.0721152212101587</v>
      </c>
      <c r="AL262" s="16" t="n">
        <v>0.00268778404116634</v>
      </c>
      <c r="AM262" s="16" t="n">
        <v>0.126883166471826</v>
      </c>
      <c r="AN262" s="16" t="n">
        <v>0.000461230505198663</v>
      </c>
      <c r="AO262" s="16" t="n">
        <v>0</v>
      </c>
      <c r="AP262" s="16" t="n">
        <v>0</v>
      </c>
      <c r="AQ262" s="16"/>
      <c r="AR262" s="16" t="n">
        <v>0.0702893237119867</v>
      </c>
      <c r="AS262" s="16" t="n">
        <v>0.00106151794970693</v>
      </c>
      <c r="AT262" s="16" t="n">
        <v>0.0607499289560842</v>
      </c>
      <c r="AU262" s="16" t="n">
        <v>0.133295270712366</v>
      </c>
      <c r="AV262" s="16" t="n">
        <v>0</v>
      </c>
      <c r="AW262" s="16" t="n">
        <v>0.0930990641643101</v>
      </c>
      <c r="AX262" s="16" t="n">
        <v>0</v>
      </c>
      <c r="AY262" s="16" t="n">
        <v>0.00042330034877626</v>
      </c>
      <c r="AZ262" s="16" t="n">
        <v>0</v>
      </c>
      <c r="BA262" s="16" t="n">
        <v>0.000361065580617675</v>
      </c>
      <c r="BB262" s="16" t="n">
        <v>0.0106319179467278</v>
      </c>
      <c r="BC262" s="16" t="n">
        <v>0.136898265482092</v>
      </c>
    </row>
    <row r="263">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row>
    <row r="264">
      <c r="B264" s="7" t="s">
        <v>196</v>
      </c>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row>
    <row r="265">
      <c r="B265" s="26" t="s">
        <v>83</v>
      </c>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row>
    <row r="266">
      <c r="B266" t="s">
        <v>191</v>
      </c>
      <c r="C266" s="16" t="n">
        <v>0.342836829601865</v>
      </c>
      <c r="D266" s="16" t="n">
        <v>0.190312447783659</v>
      </c>
      <c r="E266" s="16" t="n">
        <v>0.445516291296101</v>
      </c>
      <c r="F266" s="16" t="n">
        <v>0.340269440690426</v>
      </c>
      <c r="G266" s="16"/>
      <c r="H266" s="16" t="n">
        <v>0.251947822687554</v>
      </c>
      <c r="I266" s="16" t="n">
        <v>0.360269662121823</v>
      </c>
      <c r="J266" s="16"/>
      <c r="K266" s="16" t="n">
        <v>0.274558007890147</v>
      </c>
      <c r="L266" s="16"/>
      <c r="M266" s="16" t="n">
        <v>0.317726424910087</v>
      </c>
      <c r="N266" s="16" t="n">
        <v>0.56042964955825</v>
      </c>
      <c r="O266" s="16" t="n">
        <v>0.499287497202143</v>
      </c>
      <c r="P266" s="16" t="n">
        <v>0.543074591085902</v>
      </c>
      <c r="Q266" s="16"/>
      <c r="R266" s="16" t="n">
        <v>0.239589725084391</v>
      </c>
      <c r="S266" s="16" t="n">
        <v>0.30712549795582</v>
      </c>
      <c r="T266" s="16" t="n">
        <v>0.442744227228066</v>
      </c>
      <c r="U266" s="16" t="n">
        <v>0.497988955030506</v>
      </c>
      <c r="V266" s="16" t="n">
        <v>0.275130312914852</v>
      </c>
      <c r="W266" s="16"/>
      <c r="X266" s="16" t="n">
        <v>0.338921730537515</v>
      </c>
      <c r="Y266" s="16" t="n">
        <v>0.360549267303691</v>
      </c>
      <c r="Z266" s="16" t="n">
        <v>0.211250290839714</v>
      </c>
      <c r="AA266" s="16" t="n">
        <v>0.466115571339502</v>
      </c>
      <c r="AB266" s="16" t="n">
        <v>0.466556705875227</v>
      </c>
      <c r="AC266" s="16" t="n">
        <v>0.555619012836272</v>
      </c>
      <c r="AD266" s="16" t="n">
        <v>0.307096430906665</v>
      </c>
      <c r="AE266" s="16"/>
      <c r="AF266" s="16" t="n">
        <v>0.308844205697735</v>
      </c>
      <c r="AG266" s="16" t="n">
        <v>0.133475718584607</v>
      </c>
      <c r="AH266" s="16" t="n">
        <v>0.503241396290138</v>
      </c>
      <c r="AI266" s="16" t="n">
        <v>0.298670467376664</v>
      </c>
      <c r="AJ266" s="16" t="n">
        <v>0.275028133581867</v>
      </c>
      <c r="AK266" s="16" t="n">
        <v>0.332739617677784</v>
      </c>
      <c r="AL266" s="16" t="n">
        <v>0.476734352969244</v>
      </c>
      <c r="AM266" s="16" t="n">
        <v>0.246289168487258</v>
      </c>
      <c r="AN266" s="16" t="n">
        <v>0.590330019913477</v>
      </c>
      <c r="AO266" s="16" t="n">
        <v>0.417410176445114</v>
      </c>
      <c r="AP266" s="16" t="n">
        <v>0.0690921803831432</v>
      </c>
      <c r="AQ266" s="16"/>
      <c r="AR266" s="16" t="n">
        <v>0.255481952897007</v>
      </c>
      <c r="AS266" s="16" t="n">
        <v>0.588360915197565</v>
      </c>
      <c r="AT266" s="16" t="n">
        <v>0.304574677927595</v>
      </c>
      <c r="AU266" s="16" t="n">
        <v>0.139790298492056</v>
      </c>
      <c r="AV266" s="16" t="n">
        <v>0.392642728624427</v>
      </c>
      <c r="AW266" s="16" t="n">
        <v>0.275008122401672</v>
      </c>
      <c r="AX266" s="16" t="n">
        <v>0.350944406898592</v>
      </c>
      <c r="AY266" s="16" t="n">
        <v>0.560472581789489</v>
      </c>
      <c r="AZ266" s="16" t="n">
        <v>0.624971449514733</v>
      </c>
      <c r="BA266" s="16" t="n">
        <v>0.262062927459817</v>
      </c>
      <c r="BB266" s="16" t="n">
        <v>0.332944669207417</v>
      </c>
      <c r="BC266" s="16" t="n">
        <v>0.389837499055402</v>
      </c>
    </row>
    <row r="267">
      <c r="B267" t="s">
        <v>192</v>
      </c>
      <c r="C267" s="16" t="n">
        <v>0.569612265611368</v>
      </c>
      <c r="D267" s="16" t="n">
        <v>0.673406847385087</v>
      </c>
      <c r="E267" s="16" t="n">
        <v>0.442608955333608</v>
      </c>
      <c r="F267" s="16" t="n">
        <v>0.583375129663795</v>
      </c>
      <c r="G267" s="16"/>
      <c r="H267" s="16" t="n">
        <v>0.699102666103226</v>
      </c>
      <c r="I267" s="16" t="n">
        <v>0.558950435138362</v>
      </c>
      <c r="J267" s="16"/>
      <c r="K267" s="16" t="n">
        <v>0.62468131602068</v>
      </c>
      <c r="L267" s="16"/>
      <c r="M267" s="16" t="n">
        <v>0.596540831839569</v>
      </c>
      <c r="N267" s="16" t="n">
        <v>0.325682810488567</v>
      </c>
      <c r="O267" s="16" t="n">
        <v>0.430291329474523</v>
      </c>
      <c r="P267" s="16" t="n">
        <v>0.377792588839613</v>
      </c>
      <c r="Q267" s="16"/>
      <c r="R267" s="16" t="n">
        <v>0.760410274915609</v>
      </c>
      <c r="S267" s="16" t="n">
        <v>0.496844765484084</v>
      </c>
      <c r="T267" s="16" t="n">
        <v>0.412560293510071</v>
      </c>
      <c r="U267" s="16" t="n">
        <v>0.49201461181069</v>
      </c>
      <c r="V267" s="16" t="n">
        <v>0.652120573815401</v>
      </c>
      <c r="W267" s="16"/>
      <c r="X267" s="16" t="n">
        <v>0.583530134388847</v>
      </c>
      <c r="Y267" s="16" t="n">
        <v>0.584954959369623</v>
      </c>
      <c r="Z267" s="16" t="n">
        <v>0.773591014814564</v>
      </c>
      <c r="AA267" s="16" t="n">
        <v>0.337846694195258</v>
      </c>
      <c r="AB267" s="16" t="n">
        <v>0.402898419594602</v>
      </c>
      <c r="AC267" s="16" t="n">
        <v>0.295684895625773</v>
      </c>
      <c r="AD267" s="16" t="n">
        <v>0.206024892826984</v>
      </c>
      <c r="AE267" s="16"/>
      <c r="AF267" s="16" t="n">
        <v>0.495724648651536</v>
      </c>
      <c r="AG267" s="16" t="n">
        <v>0.853122577701447</v>
      </c>
      <c r="AH267" s="16" t="n">
        <v>0.496291530948102</v>
      </c>
      <c r="AI267" s="16" t="n">
        <v>0.677359514230433</v>
      </c>
      <c r="AJ267" s="16" t="n">
        <v>0.582647675324389</v>
      </c>
      <c r="AK267" s="16" t="n">
        <v>0.531585484711272</v>
      </c>
      <c r="AL267" s="16" t="n">
        <v>0.500931735027403</v>
      </c>
      <c r="AM267" s="16" t="n">
        <v>0.698710762004492</v>
      </c>
      <c r="AN267" s="16" t="n">
        <v>0.262030867348154</v>
      </c>
      <c r="AO267" s="16" t="n">
        <v>0.582589823554885</v>
      </c>
      <c r="AP267" s="16" t="n">
        <v>0.930907819616857</v>
      </c>
      <c r="AQ267" s="16"/>
      <c r="AR267" s="16" t="n">
        <v>0.67608605964254</v>
      </c>
      <c r="AS267" s="16" t="n">
        <v>0.410284493833515</v>
      </c>
      <c r="AT267" s="16" t="n">
        <v>0.621768677853223</v>
      </c>
      <c r="AU267" s="16" t="n">
        <v>0.710818852935412</v>
      </c>
      <c r="AV267" s="16" t="n">
        <v>0.602954008668028</v>
      </c>
      <c r="AW267" s="16" t="n">
        <v>0.537537141948149</v>
      </c>
      <c r="AX267" s="16" t="n">
        <v>0.648577444823634</v>
      </c>
      <c r="AY267" s="16" t="n">
        <v>0.438680817512958</v>
      </c>
      <c r="AZ267" s="16" t="n">
        <v>0.28918109776197</v>
      </c>
      <c r="BA267" s="16" t="n">
        <v>0.608589383342644</v>
      </c>
      <c r="BB267" s="16" t="n">
        <v>0.578730267142489</v>
      </c>
      <c r="BC267" s="16" t="n">
        <v>0.594028402286658</v>
      </c>
    </row>
    <row r="268">
      <c r="B268" t="s">
        <v>101</v>
      </c>
      <c r="C268" s="16" t="n">
        <v>0.0875509047867669</v>
      </c>
      <c r="D268" s="16" t="n">
        <v>0.136280704831253</v>
      </c>
      <c r="E268" s="16" t="n">
        <v>0.111874753370291</v>
      </c>
      <c r="F268" s="16" t="n">
        <v>0.0763554296457789</v>
      </c>
      <c r="G268" s="16"/>
      <c r="H268" s="16" t="n">
        <v>0.0489495112092207</v>
      </c>
      <c r="I268" s="16" t="n">
        <v>0.0807799027398155</v>
      </c>
      <c r="J268" s="16"/>
      <c r="K268" s="16" t="n">
        <v>0.100760676089173</v>
      </c>
      <c r="L268" s="16"/>
      <c r="M268" s="16" t="n">
        <v>0.0857327432503438</v>
      </c>
      <c r="N268" s="16" t="n">
        <v>0.113887539953183</v>
      </c>
      <c r="O268" s="16" t="n">
        <v>0.0704211733233349</v>
      </c>
      <c r="P268" s="16" t="n">
        <v>0.0791328200744855</v>
      </c>
      <c r="Q268" s="16"/>
      <c r="R268" s="16" t="n">
        <v>0</v>
      </c>
      <c r="S268" s="16" t="n">
        <v>0.196029736560096</v>
      </c>
      <c r="T268" s="16" t="n">
        <v>0.144695479261863</v>
      </c>
      <c r="U268" s="16" t="n">
        <v>0.00999643315880425</v>
      </c>
      <c r="V268" s="16" t="n">
        <v>0.0727491132697473</v>
      </c>
      <c r="W268" s="16"/>
      <c r="X268" s="16" t="n">
        <v>0.077548135073638</v>
      </c>
      <c r="Y268" s="16" t="n">
        <v>0.0544957733266857</v>
      </c>
      <c r="Z268" s="16" t="n">
        <v>0.0151586943457223</v>
      </c>
      <c r="AA268" s="16" t="n">
        <v>0.19603773446524</v>
      </c>
      <c r="AB268" s="16" t="n">
        <v>0.130544874530171</v>
      </c>
      <c r="AC268" s="16" t="n">
        <v>0.148696091537956</v>
      </c>
      <c r="AD268" s="16" t="n">
        <v>0.486878676266352</v>
      </c>
      <c r="AE268" s="16"/>
      <c r="AF268" s="16" t="n">
        <v>0.19543114565073</v>
      </c>
      <c r="AG268" s="16" t="n">
        <v>0.0134017037139454</v>
      </c>
      <c r="AH268" s="16" t="n">
        <v>0.000467072761759612</v>
      </c>
      <c r="AI268" s="16" t="n">
        <v>0.0239700183929039</v>
      </c>
      <c r="AJ268" s="16" t="n">
        <v>0.142324191093744</v>
      </c>
      <c r="AK268" s="16" t="n">
        <v>0.135674897610944</v>
      </c>
      <c r="AL268" s="16" t="n">
        <v>0.0223339120033535</v>
      </c>
      <c r="AM268" s="16" t="n">
        <v>0.05500006950825</v>
      </c>
      <c r="AN268" s="16" t="n">
        <v>0.14763911273837</v>
      </c>
      <c r="AO268" s="16" t="n">
        <v>0</v>
      </c>
      <c r="AP268" s="16" t="n">
        <v>0</v>
      </c>
      <c r="AQ268" s="16"/>
      <c r="AR268" s="16" t="n">
        <v>0.0684319874604536</v>
      </c>
      <c r="AS268" s="16" t="n">
        <v>0.00135459096892034</v>
      </c>
      <c r="AT268" s="16" t="n">
        <v>0.0736566442191814</v>
      </c>
      <c r="AU268" s="16" t="n">
        <v>0.149390848572532</v>
      </c>
      <c r="AV268" s="16" t="n">
        <v>0.00440326270754489</v>
      </c>
      <c r="AW268" s="16" t="n">
        <v>0.187454735650179</v>
      </c>
      <c r="AX268" s="16" t="n">
        <v>0.000478148277774245</v>
      </c>
      <c r="AY268" s="16" t="n">
        <v>0.000846600697552519</v>
      </c>
      <c r="AZ268" s="16" t="n">
        <v>0.0858474527232971</v>
      </c>
      <c r="BA268" s="16" t="n">
        <v>0.129347689197539</v>
      </c>
      <c r="BB268" s="16" t="n">
        <v>0.0883250636500932</v>
      </c>
      <c r="BC268" s="16" t="n">
        <v>0.0161340986579398</v>
      </c>
    </row>
    <row r="269">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row>
    <row r="270">
      <c r="B270" s="7" t="s">
        <v>197</v>
      </c>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row>
    <row r="271">
      <c r="B271" s="26" t="s">
        <v>83</v>
      </c>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row>
    <row r="272">
      <c r="B272" t="s">
        <v>191</v>
      </c>
      <c r="C272" s="16" t="n">
        <v>0.503112162657241</v>
      </c>
      <c r="D272" s="16" t="n">
        <v>0.621505940885532</v>
      </c>
      <c r="E272" s="16" t="n">
        <v>0.644992525146223</v>
      </c>
      <c r="F272" s="16" t="n">
        <v>0.458500117780513</v>
      </c>
      <c r="G272" s="16"/>
      <c r="H272" s="16" t="n">
        <v>0.679360441124269</v>
      </c>
      <c r="I272" s="16" t="n">
        <v>0.486764894162953</v>
      </c>
      <c r="J272" s="16"/>
      <c r="K272" s="16" t="n">
        <v>0.572462048404877</v>
      </c>
      <c r="L272" s="16"/>
      <c r="M272" s="16" t="n">
        <v>0.491805721931062</v>
      </c>
      <c r="N272" s="16" t="n">
        <v>0.558969584685799</v>
      </c>
      <c r="O272" s="16" t="n">
        <v>0.687269955853613</v>
      </c>
      <c r="P272" s="16" t="n">
        <v>0.681401973404934</v>
      </c>
      <c r="Q272" s="16"/>
      <c r="R272" s="16" t="n">
        <v>0.567237240634329</v>
      </c>
      <c r="S272" s="16" t="n">
        <v>0.438341662836186</v>
      </c>
      <c r="T272" s="16" t="n">
        <v>0.543138354454824</v>
      </c>
      <c r="U272" s="16" t="n">
        <v>0.595301369763153</v>
      </c>
      <c r="V272" s="16" t="n">
        <v>0.468393285830786</v>
      </c>
      <c r="W272" s="16"/>
      <c r="X272" s="16" t="n">
        <v>0.445684659199587</v>
      </c>
      <c r="Y272" s="16" t="n">
        <v>0.437894283798836</v>
      </c>
      <c r="Z272" s="16" t="n">
        <v>0.665484617284196</v>
      </c>
      <c r="AA272" s="16" t="n">
        <v>0.620802724699176</v>
      </c>
      <c r="AB272" s="16" t="n">
        <v>0.759919591607197</v>
      </c>
      <c r="AC272" s="16" t="n">
        <v>0.408603561500058</v>
      </c>
      <c r="AD272" s="16" t="n">
        <v>0.83296261125923</v>
      </c>
      <c r="AE272" s="16"/>
      <c r="AF272" s="16" t="n">
        <v>0.504683078168429</v>
      </c>
      <c r="AG272" s="16" t="n">
        <v>0.941043467430456</v>
      </c>
      <c r="AH272" s="16" t="n">
        <v>0.651081226609369</v>
      </c>
      <c r="AI272" s="16" t="n">
        <v>0.499411333782798</v>
      </c>
      <c r="AJ272" s="16" t="n">
        <v>0.471772108408685</v>
      </c>
      <c r="AK272" s="16" t="n">
        <v>0.444516791588268</v>
      </c>
      <c r="AL272" s="16" t="n">
        <v>0.805238361695393</v>
      </c>
      <c r="AM272" s="16" t="n">
        <v>0.511131809915363</v>
      </c>
      <c r="AN272" s="16" t="n">
        <v>0.530980968176202</v>
      </c>
      <c r="AO272" s="16" t="n">
        <v>0.467888348945289</v>
      </c>
      <c r="AP272" s="16" t="n">
        <v>0.0783120674287592</v>
      </c>
      <c r="AQ272" s="16"/>
      <c r="AR272" s="16" t="n">
        <v>0.373158754790583</v>
      </c>
      <c r="AS272" s="16" t="n">
        <v>0.446944475086358</v>
      </c>
      <c r="AT272" s="16" t="n">
        <v>0.506577551120031</v>
      </c>
      <c r="AU272" s="16" t="n">
        <v>0.330485810524858</v>
      </c>
      <c r="AV272" s="16" t="n">
        <v>0.392642728624427</v>
      </c>
      <c r="AW272" s="16" t="n">
        <v>0.541980148872745</v>
      </c>
      <c r="AX272" s="16" t="n">
        <v>0.372760262323725</v>
      </c>
      <c r="AY272" s="16" t="n">
        <v>0.559945974565116</v>
      </c>
      <c r="AZ272" s="16" t="n">
        <v>0.741917478024408</v>
      </c>
      <c r="BA272" s="16" t="n">
        <v>0.623199651493972</v>
      </c>
      <c r="BB272" s="16" t="n">
        <v>0.614017686262262</v>
      </c>
      <c r="BC272" s="16" t="n">
        <v>0.508787044003004</v>
      </c>
    </row>
    <row r="273">
      <c r="B273" t="s">
        <v>192</v>
      </c>
      <c r="C273" s="16" t="n">
        <v>0.433102084938946</v>
      </c>
      <c r="D273" s="16" t="n">
        <v>0.358186783677554</v>
      </c>
      <c r="E273" s="16" t="n">
        <v>0.31160165456491</v>
      </c>
      <c r="F273" s="16" t="n">
        <v>0.468003320160139</v>
      </c>
      <c r="G273" s="16"/>
      <c r="H273" s="16" t="n">
        <v>0.310614154948759</v>
      </c>
      <c r="I273" s="16" t="n">
        <v>0.443735530513328</v>
      </c>
      <c r="J273" s="16"/>
      <c r="K273" s="16" t="n">
        <v>0.35379744304116</v>
      </c>
      <c r="L273" s="16"/>
      <c r="M273" s="16" t="n">
        <v>0.443462332393026</v>
      </c>
      <c r="N273" s="16" t="n">
        <v>0.397997088130964</v>
      </c>
      <c r="O273" s="16" t="n">
        <v>0.215225892465767</v>
      </c>
      <c r="P273" s="16" t="n">
        <v>0.276162507828973</v>
      </c>
      <c r="Q273" s="16"/>
      <c r="R273" s="16" t="n">
        <v>0.432762759365671</v>
      </c>
      <c r="S273" s="16" t="n">
        <v>0.455845891381932</v>
      </c>
      <c r="T273" s="16" t="n">
        <v>0.347742241340371</v>
      </c>
      <c r="U273" s="16" t="n">
        <v>0.364015882140942</v>
      </c>
      <c r="V273" s="16" t="n">
        <v>0.482127284413935</v>
      </c>
      <c r="W273" s="16"/>
      <c r="X273" s="16" t="n">
        <v>0.484761173834903</v>
      </c>
      <c r="Y273" s="16" t="n">
        <v>0.522410923538032</v>
      </c>
      <c r="Z273" s="16" t="n">
        <v>0.334515382715804</v>
      </c>
      <c r="AA273" s="16" t="n">
        <v>0.196628117710574</v>
      </c>
      <c r="AB273" s="16" t="n">
        <v>0.218160769806091</v>
      </c>
      <c r="AC273" s="16" t="n">
        <v>0.441880391258876</v>
      </c>
      <c r="AD273" s="16" t="n">
        <v>0.163910013492902</v>
      </c>
      <c r="AE273" s="16"/>
      <c r="AF273" s="16" t="n">
        <v>0.495316921831571</v>
      </c>
      <c r="AG273" s="16" t="n">
        <v>0.0335270960706756</v>
      </c>
      <c r="AH273" s="16" t="n">
        <v>0.281292161307288</v>
      </c>
      <c r="AI273" s="16" t="n">
        <v>0.480162586549167</v>
      </c>
      <c r="AJ273" s="16" t="n">
        <v>0.447185810042512</v>
      </c>
      <c r="AK273" s="16" t="n">
        <v>0.516971564418688</v>
      </c>
      <c r="AL273" s="16" t="n">
        <v>0.170371827508156</v>
      </c>
      <c r="AM273" s="16" t="n">
        <v>0.384032801890914</v>
      </c>
      <c r="AN273" s="16" t="n">
        <v>0.311594155238566</v>
      </c>
      <c r="AO273" s="16" t="n">
        <v>0.442141378376029</v>
      </c>
      <c r="AP273" s="16" t="n">
        <v>0.707041753845439</v>
      </c>
      <c r="AQ273" s="16"/>
      <c r="AR273" s="16" t="n">
        <v>0.423169266767882</v>
      </c>
      <c r="AS273" s="16" t="n">
        <v>0.495229224512973</v>
      </c>
      <c r="AT273" s="16" t="n">
        <v>0.488182601775702</v>
      </c>
      <c r="AU273" s="16" t="n">
        <v>0.536218918762776</v>
      </c>
      <c r="AV273" s="16" t="n">
        <v>0.607357271375573</v>
      </c>
      <c r="AW273" s="16" t="n">
        <v>0.409457065325957</v>
      </c>
      <c r="AX273" s="16" t="n">
        <v>0.474778760346548</v>
      </c>
      <c r="AY273" s="16" t="n">
        <v>0.440054025434884</v>
      </c>
      <c r="AZ273" s="16" t="n">
        <v>0.172235069252295</v>
      </c>
      <c r="BA273" s="16" t="n">
        <v>0.376439282925411</v>
      </c>
      <c r="BB273" s="16" t="n">
        <v>0.381692029597876</v>
      </c>
      <c r="BC273" s="16" t="n">
        <v>0.373703400397462</v>
      </c>
    </row>
    <row r="274">
      <c r="B274" t="s">
        <v>101</v>
      </c>
      <c r="C274" s="16" t="n">
        <v>0.0637857524038137</v>
      </c>
      <c r="D274" s="16" t="n">
        <v>0.0203072754369136</v>
      </c>
      <c r="E274" s="16" t="n">
        <v>0.0434058202888669</v>
      </c>
      <c r="F274" s="16" t="n">
        <v>0.0734965620593485</v>
      </c>
      <c r="G274" s="16"/>
      <c r="H274" s="16" t="n">
        <v>0.0100254039269722</v>
      </c>
      <c r="I274" s="16" t="n">
        <v>0.0694995753237194</v>
      </c>
      <c r="J274" s="16"/>
      <c r="K274" s="16" t="n">
        <v>0.0737405085539638</v>
      </c>
      <c r="L274" s="16"/>
      <c r="M274" s="16" t="n">
        <v>0.0647319456759115</v>
      </c>
      <c r="N274" s="16" t="n">
        <v>0.0430333271832368</v>
      </c>
      <c r="O274" s="16" t="n">
        <v>0.0975041516806201</v>
      </c>
      <c r="P274" s="16" t="n">
        <v>0.0424355187660926</v>
      </c>
      <c r="Q274" s="16"/>
      <c r="R274" s="16" t="n">
        <v>0</v>
      </c>
      <c r="S274" s="16" t="n">
        <v>0.105812445781882</v>
      </c>
      <c r="T274" s="16" t="n">
        <v>0.109119404204805</v>
      </c>
      <c r="U274" s="16" t="n">
        <v>0.0406827480959054</v>
      </c>
      <c r="V274" s="16" t="n">
        <v>0.0494794297552796</v>
      </c>
      <c r="W274" s="16"/>
      <c r="X274" s="16" t="n">
        <v>0.0695541669655102</v>
      </c>
      <c r="Y274" s="16" t="n">
        <v>0.0396947926631326</v>
      </c>
      <c r="Z274" s="16" t="n">
        <v>0</v>
      </c>
      <c r="AA274" s="16" t="n">
        <v>0.18256915759025</v>
      </c>
      <c r="AB274" s="16" t="n">
        <v>0.0219196385867126</v>
      </c>
      <c r="AC274" s="16" t="n">
        <v>0.149516047241067</v>
      </c>
      <c r="AD274" s="16" t="n">
        <v>0.00312737524786888</v>
      </c>
      <c r="AE274" s="16"/>
      <c r="AF274" s="16" t="n">
        <v>0</v>
      </c>
      <c r="AG274" s="16" t="n">
        <v>0.0254294364988685</v>
      </c>
      <c r="AH274" s="16" t="n">
        <v>0.0676266120833432</v>
      </c>
      <c r="AI274" s="16" t="n">
        <v>0.0204260796680352</v>
      </c>
      <c r="AJ274" s="16" t="n">
        <v>0.0810420815488033</v>
      </c>
      <c r="AK274" s="16" t="n">
        <v>0.0385116439930444</v>
      </c>
      <c r="AL274" s="16" t="n">
        <v>0.0243898107964505</v>
      </c>
      <c r="AM274" s="16" t="n">
        <v>0.104835388193724</v>
      </c>
      <c r="AN274" s="16" t="n">
        <v>0.157424876585232</v>
      </c>
      <c r="AO274" s="16" t="n">
        <v>0.0899702726786818</v>
      </c>
      <c r="AP274" s="16" t="n">
        <v>0.214646178725802</v>
      </c>
      <c r="AQ274" s="16"/>
      <c r="AR274" s="16" t="n">
        <v>0.203671978441535</v>
      </c>
      <c r="AS274" s="16" t="n">
        <v>0.0578263004006686</v>
      </c>
      <c r="AT274" s="16" t="n">
        <v>0.00523984710426683</v>
      </c>
      <c r="AU274" s="16" t="n">
        <v>0.133295270712366</v>
      </c>
      <c r="AV274" s="16" t="n">
        <v>0</v>
      </c>
      <c r="AW274" s="16" t="n">
        <v>0.0485627858012983</v>
      </c>
      <c r="AX274" s="16" t="n">
        <v>0.152460977329727</v>
      </c>
      <c r="AY274" s="16" t="n">
        <v>0</v>
      </c>
      <c r="AZ274" s="16" t="n">
        <v>0.0858474527232971</v>
      </c>
      <c r="BA274" s="16" t="n">
        <v>0.000361065580617675</v>
      </c>
      <c r="BB274" s="16" t="n">
        <v>0.00429028413986207</v>
      </c>
      <c r="BC274" s="16" t="n">
        <v>0.117509555599534</v>
      </c>
    </row>
    <row r="275">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row>
    <row r="276">
      <c r="B276" s="7" t="s">
        <v>198</v>
      </c>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row>
    <row r="277">
      <c r="B277" s="26" t="s">
        <v>83</v>
      </c>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row>
    <row r="278">
      <c r="B278" t="s">
        <v>191</v>
      </c>
      <c r="C278" s="16" t="n">
        <v>0.312673683045664</v>
      </c>
      <c r="D278" s="16" t="n">
        <v>0.322415318345804</v>
      </c>
      <c r="E278" s="16" t="n">
        <v>0.512464006867691</v>
      </c>
      <c r="F278" s="16" t="n">
        <v>0.269437004173924</v>
      </c>
      <c r="G278" s="16"/>
      <c r="H278" s="16" t="n">
        <v>0.535256414304282</v>
      </c>
      <c r="I278" s="16" t="n">
        <v>0.305110676654208</v>
      </c>
      <c r="J278" s="16"/>
      <c r="K278" s="16" t="n">
        <v>0.288007256056685</v>
      </c>
      <c r="L278" s="16"/>
      <c r="M278" s="16" t="n">
        <v>0.295355495252918</v>
      </c>
      <c r="N278" s="16" t="n">
        <v>0.447681356801262</v>
      </c>
      <c r="O278" s="16" t="n">
        <v>0.460799587433842</v>
      </c>
      <c r="P278" s="16" t="n">
        <v>0.485379363272301</v>
      </c>
      <c r="Q278" s="16"/>
      <c r="R278" s="16" t="n">
        <v>0.462424648007617</v>
      </c>
      <c r="S278" s="16" t="n">
        <v>0.446595603828739</v>
      </c>
      <c r="T278" s="16" t="n">
        <v>0.460645358224777</v>
      </c>
      <c r="U278" s="16" t="n">
        <v>0.3927108315271</v>
      </c>
      <c r="V278" s="16" t="n">
        <v>0.200645742084872</v>
      </c>
      <c r="W278" s="16"/>
      <c r="X278" s="16" t="n">
        <v>0.260669055341488</v>
      </c>
      <c r="Y278" s="16" t="n">
        <v>0.244488388412555</v>
      </c>
      <c r="Z278" s="16" t="n">
        <v>0.481675592127632</v>
      </c>
      <c r="AA278" s="16" t="n">
        <v>0.730883149155692</v>
      </c>
      <c r="AB278" s="16" t="n">
        <v>0.387109780789766</v>
      </c>
      <c r="AC278" s="16" t="n">
        <v>0.390897508670429</v>
      </c>
      <c r="AD278" s="16" t="n">
        <v>0.311418762271566</v>
      </c>
      <c r="AE278" s="16"/>
      <c r="AF278" s="16" t="n">
        <v>0.635899354177238</v>
      </c>
      <c r="AG278" s="16" t="n">
        <v>0.852216576412863</v>
      </c>
      <c r="AH278" s="16" t="n">
        <v>0.289684219009597</v>
      </c>
      <c r="AI278" s="16" t="n">
        <v>0.302027244277158</v>
      </c>
      <c r="AJ278" s="16" t="n">
        <v>0.314142230469581</v>
      </c>
      <c r="AK278" s="16" t="n">
        <v>0.248765638568022</v>
      </c>
      <c r="AL278" s="16" t="n">
        <v>0.489385560601252</v>
      </c>
      <c r="AM278" s="16" t="n">
        <v>0.079734767655784</v>
      </c>
      <c r="AN278" s="16" t="n">
        <v>0.498243829367766</v>
      </c>
      <c r="AO278" s="16" t="n">
        <v>0.389043203005946</v>
      </c>
      <c r="AP278" s="16" t="n">
        <v>0.0690921803831432</v>
      </c>
      <c r="AQ278" s="16"/>
      <c r="AR278" s="16" t="n">
        <v>0.364040565877952</v>
      </c>
      <c r="AS278" s="16" t="n">
        <v>0.207516822835004</v>
      </c>
      <c r="AT278" s="16" t="n">
        <v>0.363973678338223</v>
      </c>
      <c r="AU278" s="16" t="n">
        <v>0.181094961952327</v>
      </c>
      <c r="AV278" s="16" t="n">
        <v>0.397045991331972</v>
      </c>
      <c r="AW278" s="16" t="n">
        <v>0.255084924377596</v>
      </c>
      <c r="AX278" s="16" t="n">
        <v>0.312805712239441</v>
      </c>
      <c r="AY278" s="16" t="n">
        <v>0.320378762902234</v>
      </c>
      <c r="AZ278" s="16" t="n">
        <v>0.623891121903331</v>
      </c>
      <c r="BA278" s="16" t="n">
        <v>0.35512515991196</v>
      </c>
      <c r="BB278" s="16" t="n">
        <v>0.206980938401602</v>
      </c>
      <c r="BC278" s="16" t="n">
        <v>0.390529567791869</v>
      </c>
    </row>
    <row r="279">
      <c r="B279" t="s">
        <v>192</v>
      </c>
      <c r="C279" s="16" t="n">
        <v>0.644468128147428</v>
      </c>
      <c r="D279" s="16" t="n">
        <v>0.560858818532783</v>
      </c>
      <c r="E279" s="16" t="n">
        <v>0.473782993784744</v>
      </c>
      <c r="F279" s="16" t="n">
        <v>0.69079889985393</v>
      </c>
      <c r="G279" s="16"/>
      <c r="H279" s="16" t="n">
        <v>0.44605605988184</v>
      </c>
      <c r="I279" s="16" t="n">
        <v>0.639658313270696</v>
      </c>
      <c r="J279" s="16"/>
      <c r="K279" s="16" t="n">
        <v>0.641930071554373</v>
      </c>
      <c r="L279" s="16"/>
      <c r="M279" s="16" t="n">
        <v>0.661642888585259</v>
      </c>
      <c r="N279" s="16" t="n">
        <v>0.520741303304933</v>
      </c>
      <c r="O279" s="16" t="n">
        <v>0.473689998024752</v>
      </c>
      <c r="P279" s="16" t="n">
        <v>0.427001495423008</v>
      </c>
      <c r="Q279" s="16"/>
      <c r="R279" s="16" t="n">
        <v>0.130746677248071</v>
      </c>
      <c r="S279" s="16" t="n">
        <v>0.500936872222909</v>
      </c>
      <c r="T279" s="16" t="n">
        <v>0.486527896136358</v>
      </c>
      <c r="U279" s="16" t="n">
        <v>0.58777370050638</v>
      </c>
      <c r="V279" s="16" t="n">
        <v>0.773895945190067</v>
      </c>
      <c r="W279" s="16"/>
      <c r="X279" s="16" t="n">
        <v>0.715460790508646</v>
      </c>
      <c r="Y279" s="16" t="n">
        <v>0.740986304647353</v>
      </c>
      <c r="Z279" s="16" t="n">
        <v>0.515213690128646</v>
      </c>
      <c r="AA279" s="16" t="n">
        <v>0.246419422103907</v>
      </c>
      <c r="AB279" s="16" t="n">
        <v>0.488855157179552</v>
      </c>
      <c r="AC279" s="16" t="n">
        <v>0.569060402704514</v>
      </c>
      <c r="AD279" s="16" t="n">
        <v>0.201642522794412</v>
      </c>
      <c r="AE279" s="16"/>
      <c r="AF279" s="16" t="n">
        <v>0.168669500172033</v>
      </c>
      <c r="AG279" s="16" t="n">
        <v>0.11057790452897</v>
      </c>
      <c r="AH279" s="16" t="n">
        <v>0.709484784820365</v>
      </c>
      <c r="AI279" s="16" t="n">
        <v>0.696685930837382</v>
      </c>
      <c r="AJ279" s="16" t="n">
        <v>0.623493171953487</v>
      </c>
      <c r="AK279" s="16" t="n">
        <v>0.70892664917597</v>
      </c>
      <c r="AL279" s="16" t="n">
        <v>0.502359313435337</v>
      </c>
      <c r="AM279" s="16" t="n">
        <v>0.920265232344216</v>
      </c>
      <c r="AN279" s="16" t="n">
        <v>0.496063961236034</v>
      </c>
      <c r="AO279" s="16" t="n">
        <v>0.606648712439971</v>
      </c>
      <c r="AP279" s="16" t="n">
        <v>0.930907819616857</v>
      </c>
      <c r="AQ279" s="16"/>
      <c r="AR279" s="16" t="n">
        <v>0.567125602004853</v>
      </c>
      <c r="AS279" s="16" t="n">
        <v>0.780026493551885</v>
      </c>
      <c r="AT279" s="16" t="n">
        <v>0.580051087636668</v>
      </c>
      <c r="AU279" s="16" t="n">
        <v>0.685609767335308</v>
      </c>
      <c r="AV279" s="16" t="n">
        <v>0.602954008668028</v>
      </c>
      <c r="AW279" s="16" t="n">
        <v>0.702314466720233</v>
      </c>
      <c r="AX279" s="16" t="n">
        <v>0.687194287760559</v>
      </c>
      <c r="AY279" s="16" t="n">
        <v>0.676131527431959</v>
      </c>
      <c r="AZ279" s="16" t="n">
        <v>0.365742686167877</v>
      </c>
      <c r="BA279" s="16" t="n">
        <v>0.529385447459287</v>
      </c>
      <c r="BB279" s="16" t="n">
        <v>0.779826493845186</v>
      </c>
      <c r="BC279" s="16" t="n">
        <v>0.608778363471664</v>
      </c>
    </row>
    <row r="280">
      <c r="B280" t="s">
        <v>101</v>
      </c>
      <c r="C280" s="16" t="n">
        <v>0.0428581888069079</v>
      </c>
      <c r="D280" s="16" t="n">
        <v>0.116725863121413</v>
      </c>
      <c r="E280" s="16" t="n">
        <v>0.013752999347565</v>
      </c>
      <c r="F280" s="16" t="n">
        <v>0.0397640959721465</v>
      </c>
      <c r="G280" s="16"/>
      <c r="H280" s="16" t="n">
        <v>0.0186875258138778</v>
      </c>
      <c r="I280" s="16" t="n">
        <v>0.0552310100750965</v>
      </c>
      <c r="J280" s="16"/>
      <c r="K280" s="16" t="n">
        <v>0.0700626723889416</v>
      </c>
      <c r="L280" s="16"/>
      <c r="M280" s="16" t="n">
        <v>0.043001616161823</v>
      </c>
      <c r="N280" s="16" t="n">
        <v>0.0315773398938045</v>
      </c>
      <c r="O280" s="16" t="n">
        <v>0.0655104145414063</v>
      </c>
      <c r="P280" s="16" t="n">
        <v>0.0876191413046908</v>
      </c>
      <c r="Q280" s="16"/>
      <c r="R280" s="16" t="n">
        <v>0.406828674744312</v>
      </c>
      <c r="S280" s="16" t="n">
        <v>0.0524675239483519</v>
      </c>
      <c r="T280" s="16" t="n">
        <v>0.0528267456388648</v>
      </c>
      <c r="U280" s="16" t="n">
        <v>0.0195154679665192</v>
      </c>
      <c r="V280" s="16" t="n">
        <v>0.0254583127250605</v>
      </c>
      <c r="W280" s="16"/>
      <c r="X280" s="16" t="n">
        <v>0.0238701541498658</v>
      </c>
      <c r="Y280" s="16" t="n">
        <v>0.0145253069400929</v>
      </c>
      <c r="Z280" s="16" t="n">
        <v>0.00311071774372128</v>
      </c>
      <c r="AA280" s="16" t="n">
        <v>0.0226974287404011</v>
      </c>
      <c r="AB280" s="16" t="n">
        <v>0.124035062030682</v>
      </c>
      <c r="AC280" s="16" t="n">
        <v>0.0400420886250571</v>
      </c>
      <c r="AD280" s="16" t="n">
        <v>0.486938714934023</v>
      </c>
      <c r="AE280" s="16"/>
      <c r="AF280" s="16" t="n">
        <v>0.19543114565073</v>
      </c>
      <c r="AG280" s="16" t="n">
        <v>0.0372055190581678</v>
      </c>
      <c r="AH280" s="16" t="n">
        <v>0.000830996170038006</v>
      </c>
      <c r="AI280" s="16" t="n">
        <v>0.00128682488545953</v>
      </c>
      <c r="AJ280" s="16" t="n">
        <v>0.0623645975769324</v>
      </c>
      <c r="AK280" s="16" t="n">
        <v>0.0423077122560075</v>
      </c>
      <c r="AL280" s="16" t="n">
        <v>0.00825512596341066</v>
      </c>
      <c r="AM280" s="16" t="n">
        <v>0</v>
      </c>
      <c r="AN280" s="16" t="n">
        <v>0.00569220939619903</v>
      </c>
      <c r="AO280" s="16" t="n">
        <v>0.00430808455408269</v>
      </c>
      <c r="AP280" s="16" t="n">
        <v>0</v>
      </c>
      <c r="AQ280" s="16"/>
      <c r="AR280" s="16" t="n">
        <v>0.0688338321171954</v>
      </c>
      <c r="AS280" s="16" t="n">
        <v>0.0124566836131112</v>
      </c>
      <c r="AT280" s="16" t="n">
        <v>0.0559752340251089</v>
      </c>
      <c r="AU280" s="16" t="n">
        <v>0.133295270712366</v>
      </c>
      <c r="AV280" s="16" t="n">
        <v>0</v>
      </c>
      <c r="AW280" s="16" t="n">
        <v>0.0426006089021709</v>
      </c>
      <c r="AX280" s="16" t="n">
        <v>0</v>
      </c>
      <c r="AY280" s="16" t="n">
        <v>0.00348970966580717</v>
      </c>
      <c r="AZ280" s="16" t="n">
        <v>0.0103661919287926</v>
      </c>
      <c r="BA280" s="16" t="n">
        <v>0.115489392628754</v>
      </c>
      <c r="BB280" s="16" t="n">
        <v>0.0131925677532115</v>
      </c>
      <c r="BC280" s="16" t="n">
        <v>0.000692068736467261</v>
      </c>
    </row>
    <row r="281">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row>
    <row r="282">
      <c r="B282" s="7" t="s">
        <v>199</v>
      </c>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row>
    <row r="283">
      <c r="B283" s="26" t="s">
        <v>83</v>
      </c>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row>
    <row r="284">
      <c r="B284" t="s">
        <v>191</v>
      </c>
      <c r="C284" s="16" t="n">
        <v>0.456851602008348</v>
      </c>
      <c r="D284" s="16" t="n">
        <v>0.448624938083954</v>
      </c>
      <c r="E284" s="16" t="n">
        <v>0.473176543326582</v>
      </c>
      <c r="F284" s="16" t="n">
        <v>0.454444380112128</v>
      </c>
      <c r="G284" s="16"/>
      <c r="H284" s="16" t="n">
        <v>0.595220095992704</v>
      </c>
      <c r="I284" s="16" t="n">
        <v>0.428707086504383</v>
      </c>
      <c r="J284" s="16"/>
      <c r="K284" s="16" t="n">
        <v>0.428252744684725</v>
      </c>
      <c r="L284" s="16"/>
      <c r="M284" s="16" t="n">
        <v>0.446729935282326</v>
      </c>
      <c r="N284" s="16" t="n">
        <v>0.543683279119508</v>
      </c>
      <c r="O284" s="16" t="n">
        <v>0.513895620940666</v>
      </c>
      <c r="P284" s="16" t="n">
        <v>0.598140388297466</v>
      </c>
      <c r="Q284" s="16"/>
      <c r="R284" s="16" t="n">
        <v>0.573973699906486</v>
      </c>
      <c r="S284" s="16" t="n">
        <v>0.432996309189125</v>
      </c>
      <c r="T284" s="16" t="n">
        <v>0.424769485062402</v>
      </c>
      <c r="U284" s="16" t="n">
        <v>0.431361138039881</v>
      </c>
      <c r="V284" s="16" t="n">
        <v>0.477735513248427</v>
      </c>
      <c r="W284" s="16"/>
      <c r="X284" s="16" t="n">
        <v>0.433804261677827</v>
      </c>
      <c r="Y284" s="16" t="n">
        <v>0.422490934254188</v>
      </c>
      <c r="Z284" s="16" t="n">
        <v>0.580441252026329</v>
      </c>
      <c r="AA284" s="16" t="n">
        <v>0.544921379202483</v>
      </c>
      <c r="AB284" s="16" t="n">
        <v>0.272534450270983</v>
      </c>
      <c r="AC284" s="16" t="n">
        <v>0.427665194259131</v>
      </c>
      <c r="AD284" s="16" t="n">
        <v>0.781615930650971</v>
      </c>
      <c r="AE284" s="16"/>
      <c r="AF284" s="16" t="n">
        <v>0.0314185175293125</v>
      </c>
      <c r="AG284" s="16" t="n">
        <v>0.927261370043458</v>
      </c>
      <c r="AH284" s="16" t="n">
        <v>0.592215857337288</v>
      </c>
      <c r="AI284" s="16" t="n">
        <v>0.374169829843754</v>
      </c>
      <c r="AJ284" s="16" t="n">
        <v>0.445994694394676</v>
      </c>
      <c r="AK284" s="16" t="n">
        <v>0.438723589605207</v>
      </c>
      <c r="AL284" s="16" t="n">
        <v>0.385929567605897</v>
      </c>
      <c r="AM284" s="16" t="n">
        <v>0.499066127620779</v>
      </c>
      <c r="AN284" s="16" t="n">
        <v>0.588078990925919</v>
      </c>
      <c r="AO284" s="16" t="n">
        <v>0.592467990353977</v>
      </c>
      <c r="AP284" s="16" t="n">
        <v>0.0315671416443111</v>
      </c>
      <c r="AQ284" s="16"/>
      <c r="AR284" s="16" t="n">
        <v>0.304525845001759</v>
      </c>
      <c r="AS284" s="16" t="n">
        <v>0.544516077697685</v>
      </c>
      <c r="AT284" s="16" t="n">
        <v>0.397683123375227</v>
      </c>
      <c r="AU284" s="16" t="n">
        <v>0.178057126039014</v>
      </c>
      <c r="AV284" s="16" t="n">
        <v>0.779058658495903</v>
      </c>
      <c r="AW284" s="16" t="n">
        <v>0.453207406504471</v>
      </c>
      <c r="AX284" s="16" t="n">
        <v>0.481589528803186</v>
      </c>
      <c r="AY284" s="16" t="n">
        <v>0.708202167718434</v>
      </c>
      <c r="AZ284" s="16" t="n">
        <v>0.65579994339826</v>
      </c>
      <c r="BA284" s="16" t="n">
        <v>0.402653335743944</v>
      </c>
      <c r="BB284" s="16" t="n">
        <v>0.662420438107851</v>
      </c>
      <c r="BC284" s="16" t="n">
        <v>0.404503010205025</v>
      </c>
    </row>
    <row r="285">
      <c r="B285" t="s">
        <v>192</v>
      </c>
      <c r="C285" s="16" t="n">
        <v>0.504271569897897</v>
      </c>
      <c r="D285" s="16" t="n">
        <v>0.467389910846149</v>
      </c>
      <c r="E285" s="16" t="n">
        <v>0.502717935624981</v>
      </c>
      <c r="F285" s="16" t="n">
        <v>0.509199682775416</v>
      </c>
      <c r="G285" s="16"/>
      <c r="H285" s="16" t="n">
        <v>0.398964015044425</v>
      </c>
      <c r="I285" s="16" t="n">
        <v>0.530815738985053</v>
      </c>
      <c r="J285" s="16"/>
      <c r="K285" s="16" t="n">
        <v>0.554879401349928</v>
      </c>
      <c r="L285" s="16"/>
      <c r="M285" s="16" t="n">
        <v>0.516154214703044</v>
      </c>
      <c r="N285" s="16" t="n">
        <v>0.41391756571174</v>
      </c>
      <c r="O285" s="16" t="n">
        <v>0.401734775018919</v>
      </c>
      <c r="P285" s="16" t="n">
        <v>0.344213026124295</v>
      </c>
      <c r="Q285" s="16"/>
      <c r="R285" s="16" t="n">
        <v>0.426026300093514</v>
      </c>
      <c r="S285" s="16" t="n">
        <v>0.499315264703202</v>
      </c>
      <c r="T285" s="16" t="n">
        <v>0.473916366024788</v>
      </c>
      <c r="U285" s="16" t="n">
        <v>0.518939284312228</v>
      </c>
      <c r="V285" s="16" t="n">
        <v>0.512748822936538</v>
      </c>
      <c r="W285" s="16"/>
      <c r="X285" s="16" t="n">
        <v>0.544172766440973</v>
      </c>
      <c r="Y285" s="16" t="n">
        <v>0.535017232504483</v>
      </c>
      <c r="Z285" s="16" t="n">
        <v>0.41160909665301</v>
      </c>
      <c r="AA285" s="16" t="n">
        <v>0.450578242819219</v>
      </c>
      <c r="AB285" s="16" t="n">
        <v>0.59939303534235</v>
      </c>
      <c r="AC285" s="16" t="n">
        <v>0.408568757596295</v>
      </c>
      <c r="AD285" s="16" t="n">
        <v>0.215154535003837</v>
      </c>
      <c r="AE285" s="16"/>
      <c r="AF285" s="16" t="n">
        <v>0.773150336819958</v>
      </c>
      <c r="AG285" s="16" t="n">
        <v>0.0355331108983744</v>
      </c>
      <c r="AH285" s="16" t="n">
        <v>0.407324710285845</v>
      </c>
      <c r="AI285" s="16" t="n">
        <v>0.597577020063584</v>
      </c>
      <c r="AJ285" s="16" t="n">
        <v>0.551113032860722</v>
      </c>
      <c r="AK285" s="16" t="n">
        <v>0.491287857415722</v>
      </c>
      <c r="AL285" s="16" t="n">
        <v>0.531268349223028</v>
      </c>
      <c r="AM285" s="16" t="n">
        <v>0.477447067045891</v>
      </c>
      <c r="AN285" s="16" t="n">
        <v>0.411921009074081</v>
      </c>
      <c r="AO285" s="16" t="n">
        <v>0.407532009646023</v>
      </c>
      <c r="AP285" s="16" t="n">
        <v>0.968432858355689</v>
      </c>
      <c r="AQ285" s="16"/>
      <c r="AR285" s="16" t="n">
        <v>0.62869858146095</v>
      </c>
      <c r="AS285" s="16" t="n">
        <v>0.453214349893294</v>
      </c>
      <c r="AT285" s="16" t="n">
        <v>0.590951406044075</v>
      </c>
      <c r="AU285" s="16" t="n">
        <v>0.685609767335308</v>
      </c>
      <c r="AV285" s="16" t="n">
        <v>0.220941341504096</v>
      </c>
      <c r="AW285" s="16" t="n">
        <v>0.498096203619696</v>
      </c>
      <c r="AX285" s="16" t="n">
        <v>0.518410471196814</v>
      </c>
      <c r="AY285" s="16" t="n">
        <v>0.291797832281566</v>
      </c>
      <c r="AZ285" s="16" t="n">
        <v>0.34420005660174</v>
      </c>
      <c r="BA285" s="16" t="n">
        <v>0.48221833720792</v>
      </c>
      <c r="BB285" s="16" t="n">
        <v>0.324386994138937</v>
      </c>
      <c r="BC285" s="16" t="n">
        <v>0.482308746685009</v>
      </c>
    </row>
    <row r="286">
      <c r="B286" t="s">
        <v>101</v>
      </c>
      <c r="C286" s="16" t="n">
        <v>0.038876828093755</v>
      </c>
      <c r="D286" s="16" t="n">
        <v>0.0839851510698975</v>
      </c>
      <c r="E286" s="16" t="n">
        <v>0.0241055210484367</v>
      </c>
      <c r="F286" s="16" t="n">
        <v>0.0363559371124559</v>
      </c>
      <c r="G286" s="16"/>
      <c r="H286" s="16" t="n">
        <v>0.00581588896287116</v>
      </c>
      <c r="I286" s="16" t="n">
        <v>0.0404771745105639</v>
      </c>
      <c r="J286" s="16"/>
      <c r="K286" s="16" t="n">
        <v>0.0168678539653462</v>
      </c>
      <c r="L286" s="16"/>
      <c r="M286" s="16" t="n">
        <v>0.0371158500146305</v>
      </c>
      <c r="N286" s="16" t="n">
        <v>0.0423991551687514</v>
      </c>
      <c r="O286" s="16" t="n">
        <v>0.0843696040404149</v>
      </c>
      <c r="P286" s="16" t="n">
        <v>0.0576465855782389</v>
      </c>
      <c r="Q286" s="16"/>
      <c r="R286" s="16" t="n">
        <v>0</v>
      </c>
      <c r="S286" s="16" t="n">
        <v>0.0676884261076734</v>
      </c>
      <c r="T286" s="16" t="n">
        <v>0.10131414891281</v>
      </c>
      <c r="U286" s="16" t="n">
        <v>0.0496995776478904</v>
      </c>
      <c r="V286" s="16" t="n">
        <v>0.00951566381503537</v>
      </c>
      <c r="W286" s="16"/>
      <c r="X286" s="16" t="n">
        <v>0.0220229718812001</v>
      </c>
      <c r="Y286" s="16" t="n">
        <v>0.0424918332413294</v>
      </c>
      <c r="Z286" s="16" t="n">
        <v>0.00794965132066082</v>
      </c>
      <c r="AA286" s="16" t="n">
        <v>0.00450037797829831</v>
      </c>
      <c r="AB286" s="16" t="n">
        <v>0.128072514386667</v>
      </c>
      <c r="AC286" s="16" t="n">
        <v>0.163766048144574</v>
      </c>
      <c r="AD286" s="16" t="n">
        <v>0.00322953434519223</v>
      </c>
      <c r="AE286" s="16"/>
      <c r="AF286" s="16" t="n">
        <v>0.19543114565073</v>
      </c>
      <c r="AG286" s="16" t="n">
        <v>0.0372055190581678</v>
      </c>
      <c r="AH286" s="16" t="n">
        <v>0.000459432376867857</v>
      </c>
      <c r="AI286" s="16" t="n">
        <v>0.0282531500926627</v>
      </c>
      <c r="AJ286" s="16" t="n">
        <v>0.00289227274460199</v>
      </c>
      <c r="AK286" s="16" t="n">
        <v>0.0699885529790708</v>
      </c>
      <c r="AL286" s="16" t="n">
        <v>0.0828020831710755</v>
      </c>
      <c r="AM286" s="16" t="n">
        <v>0.0234868053333297</v>
      </c>
      <c r="AN286" s="16" t="n">
        <v>0</v>
      </c>
      <c r="AO286" s="16" t="n">
        <v>0</v>
      </c>
      <c r="AP286" s="16" t="n">
        <v>0</v>
      </c>
      <c r="AQ286" s="16"/>
      <c r="AR286" s="16" t="n">
        <v>0.0667755735372914</v>
      </c>
      <c r="AS286" s="16" t="n">
        <v>0.00226957240902056</v>
      </c>
      <c r="AT286" s="16" t="n">
        <v>0.0113654705806984</v>
      </c>
      <c r="AU286" s="16" t="n">
        <v>0.136333106625679</v>
      </c>
      <c r="AV286" s="16" t="n">
        <v>0</v>
      </c>
      <c r="AW286" s="16" t="n">
        <v>0.0486963898758324</v>
      </c>
      <c r="AX286" s="16" t="n">
        <v>0</v>
      </c>
      <c r="AY286" s="16" t="n">
        <v>0</v>
      </c>
      <c r="AZ286" s="16" t="n">
        <v>0</v>
      </c>
      <c r="BA286" s="16" t="n">
        <v>0.115128327048136</v>
      </c>
      <c r="BB286" s="16" t="n">
        <v>0.0131925677532115</v>
      </c>
      <c r="BC286" s="16" t="n">
        <v>0.113188243109966</v>
      </c>
    </row>
    <row r="287">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row>
    <row r="288">
      <c r="B288" s="7" t="s">
        <v>200</v>
      </c>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row>
    <row r="289">
      <c r="B289" s="26" t="s">
        <v>83</v>
      </c>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row>
    <row r="290">
      <c r="B290" t="s">
        <v>191</v>
      </c>
      <c r="C290" s="16" t="n">
        <v>0.294793325864746</v>
      </c>
      <c r="D290" s="16" t="n">
        <v>0.409199804520276</v>
      </c>
      <c r="E290" s="16" t="n">
        <v>0.414001740003485</v>
      </c>
      <c r="F290" s="16" t="n">
        <v>0.255447259724921</v>
      </c>
      <c r="G290" s="16"/>
      <c r="H290" s="16" t="n">
        <v>0.576457465426708</v>
      </c>
      <c r="I290" s="16" t="n">
        <v>0.26825909866406</v>
      </c>
      <c r="J290" s="16"/>
      <c r="K290" s="16" t="n">
        <v>0.332481317944712</v>
      </c>
      <c r="L290" s="16"/>
      <c r="M290" s="16" t="n">
        <v>0.270137364212433</v>
      </c>
      <c r="N290" s="16" t="n">
        <v>0.469025806276487</v>
      </c>
      <c r="O290" s="16" t="n">
        <v>0.548006442914486</v>
      </c>
      <c r="P290" s="16" t="n">
        <v>0.621811176607862</v>
      </c>
      <c r="Q290" s="16"/>
      <c r="R290" s="16" t="n">
        <v>0.242032548272428</v>
      </c>
      <c r="S290" s="16" t="n">
        <v>0.311784473875275</v>
      </c>
      <c r="T290" s="16" t="n">
        <v>0.353544300934372</v>
      </c>
      <c r="U290" s="16" t="n">
        <v>0.453405088327832</v>
      </c>
      <c r="V290" s="16" t="n">
        <v>0.226149960909448</v>
      </c>
      <c r="W290" s="16"/>
      <c r="X290" s="16" t="n">
        <v>0.291941910384839</v>
      </c>
      <c r="Y290" s="16" t="n">
        <v>0.202859181357011</v>
      </c>
      <c r="Z290" s="16" t="n">
        <v>0.528947718127732</v>
      </c>
      <c r="AA290" s="16" t="n">
        <v>0.268095128601305</v>
      </c>
      <c r="AB290" s="16" t="n">
        <v>0.26022703257955</v>
      </c>
      <c r="AC290" s="16" t="n">
        <v>0.340269453762253</v>
      </c>
      <c r="AD290" s="16" t="n">
        <v>0.364363287766871</v>
      </c>
      <c r="AE290" s="16"/>
      <c r="AF290" s="16" t="n">
        <v>0.0312122540234761</v>
      </c>
      <c r="AG290" s="16" t="n">
        <v>0.838131903447221</v>
      </c>
      <c r="AH290" s="16" t="n">
        <v>0.419065176597751</v>
      </c>
      <c r="AI290" s="16" t="n">
        <v>0.493861702753008</v>
      </c>
      <c r="AJ290" s="16" t="n">
        <v>0.364051311955106</v>
      </c>
      <c r="AK290" s="16" t="n">
        <v>0.179531780502571</v>
      </c>
      <c r="AL290" s="16" t="n">
        <v>0.193454449575827</v>
      </c>
      <c r="AM290" s="16" t="n">
        <v>0.211102291208854</v>
      </c>
      <c r="AN290" s="16" t="n">
        <v>0.450614196304199</v>
      </c>
      <c r="AO290" s="16" t="n">
        <v>0.29904396403307</v>
      </c>
      <c r="AP290" s="16" t="n">
        <v>0.539203240845344</v>
      </c>
      <c r="AQ290" s="16"/>
      <c r="AR290" s="16" t="n">
        <v>0.235458660572856</v>
      </c>
      <c r="AS290" s="16" t="n">
        <v>0.314043830381957</v>
      </c>
      <c r="AT290" s="16" t="n">
        <v>0.357821605802408</v>
      </c>
      <c r="AU290" s="16" t="n">
        <v>0.155885876352222</v>
      </c>
      <c r="AV290" s="16" t="n">
        <v>0.392642728624427</v>
      </c>
      <c r="AW290" s="16" t="n">
        <v>0.14817413042558</v>
      </c>
      <c r="AX290" s="16" t="n">
        <v>0.310298278282771</v>
      </c>
      <c r="AY290" s="16" t="n">
        <v>0.439527418210511</v>
      </c>
      <c r="AZ290" s="16" t="n">
        <v>0.632570908655159</v>
      </c>
      <c r="BA290" s="16" t="n">
        <v>0.124058256236579</v>
      </c>
      <c r="BB290" s="16" t="n">
        <v>0.403120557085943</v>
      </c>
      <c r="BC290" s="16" t="n">
        <v>0.485423055999112</v>
      </c>
    </row>
    <row r="291">
      <c r="B291" t="s">
        <v>192</v>
      </c>
      <c r="C291" s="16" t="n">
        <v>0.63598388925196</v>
      </c>
      <c r="D291" s="16" t="n">
        <v>0.560434692661988</v>
      </c>
      <c r="E291" s="16" t="n">
        <v>0.549320893770727</v>
      </c>
      <c r="F291" s="16" t="n">
        <v>0.663636952913922</v>
      </c>
      <c r="G291" s="16"/>
      <c r="H291" s="16" t="n">
        <v>0.418200768744885</v>
      </c>
      <c r="I291" s="16" t="n">
        <v>0.661988543391619</v>
      </c>
      <c r="J291" s="16"/>
      <c r="K291" s="16" t="n">
        <v>0.582798723658984</v>
      </c>
      <c r="L291" s="16"/>
      <c r="M291" s="16" t="n">
        <v>0.664268565182612</v>
      </c>
      <c r="N291" s="16" t="n">
        <v>0.428346810786107</v>
      </c>
      <c r="O291" s="16" t="n">
        <v>0.358923602465169</v>
      </c>
      <c r="P291" s="16" t="n">
        <v>0.32986954652802</v>
      </c>
      <c r="Q291" s="16"/>
      <c r="R291" s="16" t="n">
        <v>0.351138776983261</v>
      </c>
      <c r="S291" s="16" t="n">
        <v>0.633755763925703</v>
      </c>
      <c r="T291" s="16" t="n">
        <v>0.577590502120512</v>
      </c>
      <c r="U291" s="16" t="n">
        <v>0.468589004359717</v>
      </c>
      <c r="V291" s="16" t="n">
        <v>0.721402077629597</v>
      </c>
      <c r="W291" s="16"/>
      <c r="X291" s="16" t="n">
        <v>0.662839721970462</v>
      </c>
      <c r="Y291" s="16" t="n">
        <v>0.781408196798666</v>
      </c>
      <c r="Z291" s="16" t="n">
        <v>0.369907689487187</v>
      </c>
      <c r="AA291" s="16" t="n">
        <v>0.721568810252849</v>
      </c>
      <c r="AB291" s="16" t="n">
        <v>0.607907361794152</v>
      </c>
      <c r="AC291" s="16" t="n">
        <v>0.387647568237285</v>
      </c>
      <c r="AD291" s="16" t="n">
        <v>0.626152451524583</v>
      </c>
      <c r="AE291" s="16"/>
      <c r="AF291" s="16" t="n">
        <v>0.773356600325794</v>
      </c>
      <c r="AG291" s="16" t="n">
        <v>0.0785239743957606</v>
      </c>
      <c r="AH291" s="16" t="n">
        <v>0.459506850698235</v>
      </c>
      <c r="AI291" s="16" t="n">
        <v>0.47719604428008</v>
      </c>
      <c r="AJ291" s="16" t="n">
        <v>0.625606516458896</v>
      </c>
      <c r="AK291" s="16" t="n">
        <v>0.741870359764283</v>
      </c>
      <c r="AL291" s="16" t="n">
        <v>0.785196113950775</v>
      </c>
      <c r="AM291" s="16" t="n">
        <v>0.761950324070482</v>
      </c>
      <c r="AN291" s="16" t="n">
        <v>0.543991980278617</v>
      </c>
      <c r="AO291" s="16" t="n">
        <v>0.70095603596693</v>
      </c>
      <c r="AP291" s="16" t="n">
        <v>0.460796759154656</v>
      </c>
      <c r="AQ291" s="16"/>
      <c r="AR291" s="16" t="n">
        <v>0.621622045815364</v>
      </c>
      <c r="AS291" s="16" t="n">
        <v>0.632253056315746</v>
      </c>
      <c r="AT291" s="16" t="n">
        <v>0.573788046142062</v>
      </c>
      <c r="AU291" s="16" t="n">
        <v>0.707781017022099</v>
      </c>
      <c r="AV291" s="16" t="n">
        <v>0.607357271375573</v>
      </c>
      <c r="AW291" s="16" t="n">
        <v>0.804097314429008</v>
      </c>
      <c r="AX291" s="16" t="n">
        <v>0.68623799120501</v>
      </c>
      <c r="AY291" s="16" t="n">
        <v>0.560472581789489</v>
      </c>
      <c r="AZ291" s="16" t="n">
        <v>0.357062899416049</v>
      </c>
      <c r="BA291" s="16" t="n">
        <v>0.730481246095517</v>
      </c>
      <c r="BB291" s="16" t="n">
        <v>0.585970519809628</v>
      </c>
      <c r="BC291" s="16" t="n">
        <v>0.399574079014372</v>
      </c>
    </row>
    <row r="292">
      <c r="B292" t="s">
        <v>101</v>
      </c>
      <c r="C292" s="16" t="n">
        <v>0.069222784883294</v>
      </c>
      <c r="D292" s="16" t="n">
        <v>0.0303655028177366</v>
      </c>
      <c r="E292" s="16" t="n">
        <v>0.0366773662257873</v>
      </c>
      <c r="F292" s="16" t="n">
        <v>0.0809157873611574</v>
      </c>
      <c r="G292" s="16"/>
      <c r="H292" s="16" t="n">
        <v>0.0053417658284068</v>
      </c>
      <c r="I292" s="16" t="n">
        <v>0.0697523579443207</v>
      </c>
      <c r="J292" s="16"/>
      <c r="K292" s="16" t="n">
        <v>0.084719958396304</v>
      </c>
      <c r="L292" s="16"/>
      <c r="M292" s="16" t="n">
        <v>0.0655940706049553</v>
      </c>
      <c r="N292" s="16" t="n">
        <v>0.102627382937406</v>
      </c>
      <c r="O292" s="16" t="n">
        <v>0.0930699546203452</v>
      </c>
      <c r="P292" s="16" t="n">
        <v>0.0483192768641188</v>
      </c>
      <c r="Q292" s="16"/>
      <c r="R292" s="16" t="n">
        <v>0.406828674744312</v>
      </c>
      <c r="S292" s="16" t="n">
        <v>0.0544597621990221</v>
      </c>
      <c r="T292" s="16" t="n">
        <v>0.0688651969451161</v>
      </c>
      <c r="U292" s="16" t="n">
        <v>0.0780059073124509</v>
      </c>
      <c r="V292" s="16" t="n">
        <v>0.0524479614609547</v>
      </c>
      <c r="W292" s="16"/>
      <c r="X292" s="16" t="n">
        <v>0.0452183676446994</v>
      </c>
      <c r="Y292" s="16" t="n">
        <v>0.0157326218443229</v>
      </c>
      <c r="Z292" s="16" t="n">
        <v>0.101144592385081</v>
      </c>
      <c r="AA292" s="16" t="n">
        <v>0.0103360611458464</v>
      </c>
      <c r="AB292" s="16" t="n">
        <v>0.131865605626298</v>
      </c>
      <c r="AC292" s="16" t="n">
        <v>0.272082978000462</v>
      </c>
      <c r="AD292" s="16" t="n">
        <v>0.00948426070854672</v>
      </c>
      <c r="AE292" s="16"/>
      <c r="AF292" s="16" t="n">
        <v>0.19543114565073</v>
      </c>
      <c r="AG292" s="16" t="n">
        <v>0.0833441221570182</v>
      </c>
      <c r="AH292" s="16" t="n">
        <v>0.121427972704014</v>
      </c>
      <c r="AI292" s="16" t="n">
        <v>0.0289422529669123</v>
      </c>
      <c r="AJ292" s="16" t="n">
        <v>0.0103421715859988</v>
      </c>
      <c r="AK292" s="16" t="n">
        <v>0.0785978597331469</v>
      </c>
      <c r="AL292" s="16" t="n">
        <v>0.0213494364733985</v>
      </c>
      <c r="AM292" s="16" t="n">
        <v>0.0269473847206634</v>
      </c>
      <c r="AN292" s="16" t="n">
        <v>0.005393823417184</v>
      </c>
      <c r="AO292" s="16" t="n">
        <v>0</v>
      </c>
      <c r="AP292" s="16" t="n">
        <v>0</v>
      </c>
      <c r="AQ292" s="16"/>
      <c r="AR292" s="16" t="n">
        <v>0.14291929361178</v>
      </c>
      <c r="AS292" s="16" t="n">
        <v>0.0537031133022968</v>
      </c>
      <c r="AT292" s="16" t="n">
        <v>0.0683903480555306</v>
      </c>
      <c r="AU292" s="16" t="n">
        <v>0.136333106625679</v>
      </c>
      <c r="AV292" s="16" t="n">
        <v>0</v>
      </c>
      <c r="AW292" s="16" t="n">
        <v>0.047728555145412</v>
      </c>
      <c r="AX292" s="16" t="n">
        <v>0.0034637305122189</v>
      </c>
      <c r="AY292" s="16" t="n">
        <v>0</v>
      </c>
      <c r="AZ292" s="16" t="n">
        <v>0.0103661919287926</v>
      </c>
      <c r="BA292" s="16" t="n">
        <v>0.145460497667903</v>
      </c>
      <c r="BB292" s="16" t="n">
        <v>0.0109089231044296</v>
      </c>
      <c r="BC292" s="16" t="n">
        <v>0.115002864986516</v>
      </c>
    </row>
    <row r="293">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row>
    <row r="294">
      <c r="B294" s="7" t="s">
        <v>201</v>
      </c>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row>
    <row r="295">
      <c r="B295" s="26" t="s">
        <v>83</v>
      </c>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row>
    <row r="296">
      <c r="B296" t="s">
        <v>191</v>
      </c>
      <c r="C296" s="16" t="n">
        <v>0.220033815767114</v>
      </c>
      <c r="D296" s="16" t="n">
        <v>0.336597682230346</v>
      </c>
      <c r="E296" s="16" t="n">
        <v>0.459208248388955</v>
      </c>
      <c r="F296" s="16" t="n">
        <v>0.155186491912305</v>
      </c>
      <c r="G296" s="16"/>
      <c r="H296" s="16" t="n">
        <v>0.330597374740762</v>
      </c>
      <c r="I296" s="16" t="n">
        <v>0.219855035933352</v>
      </c>
      <c r="J296" s="16"/>
      <c r="K296" s="16" t="n">
        <v>0.187955316560902</v>
      </c>
      <c r="L296" s="16"/>
      <c r="M296" s="16" t="n">
        <v>0.188763526129671</v>
      </c>
      <c r="N296" s="16" t="n">
        <v>0.449034676231924</v>
      </c>
      <c r="O296" s="16" t="n">
        <v>0.529767443239501</v>
      </c>
      <c r="P296" s="16" t="n">
        <v>0.546076714879807</v>
      </c>
      <c r="Q296" s="16"/>
      <c r="R296" s="16" t="n">
        <v>0.004293636084121</v>
      </c>
      <c r="S296" s="16" t="n">
        <v>0.23569323271794</v>
      </c>
      <c r="T296" s="16" t="n">
        <v>0.309008389437902</v>
      </c>
      <c r="U296" s="16" t="n">
        <v>0.315853847455351</v>
      </c>
      <c r="V296" s="16" t="n">
        <v>0.162512963686296</v>
      </c>
      <c r="W296" s="16"/>
      <c r="X296" s="16" t="n">
        <v>0.177347852709534</v>
      </c>
      <c r="Y296" s="16" t="n">
        <v>0.210279411353846</v>
      </c>
      <c r="Z296" s="16" t="n">
        <v>0.345922272009994</v>
      </c>
      <c r="AA296" s="16" t="n">
        <v>0.481700487721122</v>
      </c>
      <c r="AB296" s="16" t="n">
        <v>0.382895141994943</v>
      </c>
      <c r="AC296" s="16" t="n">
        <v>0.476900604429646</v>
      </c>
      <c r="AD296" s="16" t="n">
        <v>0.240392877611996</v>
      </c>
      <c r="AE296" s="16"/>
      <c r="AF296" s="16" t="n">
        <v>0.30979459482822</v>
      </c>
      <c r="AG296" s="16" t="n">
        <v>0.877507435904313</v>
      </c>
      <c r="AH296" s="16" t="n">
        <v>0.113270296752743</v>
      </c>
      <c r="AI296" s="16" t="n">
        <v>0.259060309108432</v>
      </c>
      <c r="AJ296" s="16" t="n">
        <v>0.298393189196246</v>
      </c>
      <c r="AK296" s="16" t="n">
        <v>0.10098901917139</v>
      </c>
      <c r="AL296" s="16" t="n">
        <v>0.322749676766251</v>
      </c>
      <c r="AM296" s="16" t="n">
        <v>0.560279301560852</v>
      </c>
      <c r="AN296" s="16" t="n">
        <v>0.269648374818609</v>
      </c>
      <c r="AO296" s="16" t="n">
        <v>0.263634487907822</v>
      </c>
      <c r="AP296" s="16" t="n">
        <v>0.0690921803831432</v>
      </c>
      <c r="AQ296" s="16"/>
      <c r="AR296" s="16" t="n">
        <v>0.153492974119202</v>
      </c>
      <c r="AS296" s="16" t="n">
        <v>0.255924456962075</v>
      </c>
      <c r="AT296" s="16" t="n">
        <v>0.259446864191126</v>
      </c>
      <c r="AU296" s="16" t="n">
        <v>0.0477996912399608</v>
      </c>
      <c r="AV296" s="16" t="n">
        <v>0.195031500981143</v>
      </c>
      <c r="AW296" s="16" t="n">
        <v>0.18661462781493</v>
      </c>
      <c r="AX296" s="16" t="n">
        <v>0.464788541291394</v>
      </c>
      <c r="AY296" s="16" t="n">
        <v>0.185829737973884</v>
      </c>
      <c r="AZ296" s="16" t="n">
        <v>0.28918109776197</v>
      </c>
      <c r="BA296" s="16" t="n">
        <v>0.0418776772904072</v>
      </c>
      <c r="BB296" s="16" t="n">
        <v>0.30388657033142</v>
      </c>
      <c r="BC296" s="16" t="n">
        <v>0.256484027291028</v>
      </c>
    </row>
    <row r="297">
      <c r="B297" t="s">
        <v>192</v>
      </c>
      <c r="C297" s="16" t="n">
        <v>0.690150309940782</v>
      </c>
      <c r="D297" s="16" t="n">
        <v>0.517024362208697</v>
      </c>
      <c r="E297" s="16" t="n">
        <v>0.442736999207022</v>
      </c>
      <c r="F297" s="16" t="n">
        <v>0.763787156375735</v>
      </c>
      <c r="G297" s="16"/>
      <c r="H297" s="16" t="n">
        <v>0.606510994572464</v>
      </c>
      <c r="I297" s="16" t="n">
        <v>0.697570750620492</v>
      </c>
      <c r="J297" s="16"/>
      <c r="K297" s="16" t="n">
        <v>0.716533063421007</v>
      </c>
      <c r="L297" s="16"/>
      <c r="M297" s="16" t="n">
        <v>0.725625772749965</v>
      </c>
      <c r="N297" s="16" t="n">
        <v>0.405443934312575</v>
      </c>
      <c r="O297" s="16" t="n">
        <v>0.403159540066994</v>
      </c>
      <c r="P297" s="16" t="n">
        <v>0.392401592047163</v>
      </c>
      <c r="Q297" s="16"/>
      <c r="R297" s="16" t="n">
        <v>0.353581600171297</v>
      </c>
      <c r="S297" s="16" t="n">
        <v>0.701184534963627</v>
      </c>
      <c r="T297" s="16" t="n">
        <v>0.622914474957465</v>
      </c>
      <c r="U297" s="16" t="n">
        <v>0.614797921279529</v>
      </c>
      <c r="V297" s="16" t="n">
        <v>0.756524878646086</v>
      </c>
      <c r="W297" s="16"/>
      <c r="X297" s="16" t="n">
        <v>0.743124782065038</v>
      </c>
      <c r="Y297" s="16" t="n">
        <v>0.737208449055155</v>
      </c>
      <c r="Z297" s="16" t="n">
        <v>0.620236209184763</v>
      </c>
      <c r="AA297" s="16" t="n">
        <v>0.472981127774104</v>
      </c>
      <c r="AB297" s="16" t="n">
        <v>0.472903962674029</v>
      </c>
      <c r="AC297" s="16" t="n">
        <v>0.363117998951873</v>
      </c>
      <c r="AD297" s="16" t="n">
        <v>0.271043006944091</v>
      </c>
      <c r="AE297" s="16"/>
      <c r="AF297" s="16" t="n">
        <v>0.494774259521051</v>
      </c>
      <c r="AG297" s="16" t="n">
        <v>0.122492564095686</v>
      </c>
      <c r="AH297" s="16" t="n">
        <v>0.684290651254701</v>
      </c>
      <c r="AI297" s="16" t="n">
        <v>0.735198532278579</v>
      </c>
      <c r="AJ297" s="16" t="n">
        <v>0.607874898542811</v>
      </c>
      <c r="AK297" s="16" t="n">
        <v>0.787787988824432</v>
      </c>
      <c r="AL297" s="16" t="n">
        <v>0.649328097249126</v>
      </c>
      <c r="AM297" s="16" t="n">
        <v>0.395058372263603</v>
      </c>
      <c r="AN297" s="16" t="n">
        <v>0.714512075091792</v>
      </c>
      <c r="AO297" s="16" t="n">
        <v>0.736365512092178</v>
      </c>
      <c r="AP297" s="16" t="n">
        <v>0.930907819616857</v>
      </c>
      <c r="AQ297" s="16"/>
      <c r="AR297" s="16" t="n">
        <v>0.777874116091973</v>
      </c>
      <c r="AS297" s="16" t="n">
        <v>0.686102706127649</v>
      </c>
      <c r="AT297" s="16" t="n">
        <v>0.667060358667252</v>
      </c>
      <c r="AU297" s="16" t="n">
        <v>0.815867202134361</v>
      </c>
      <c r="AV297" s="16" t="n">
        <v>0.804968499018856</v>
      </c>
      <c r="AW297" s="16" t="n">
        <v>0.674760630485257</v>
      </c>
      <c r="AX297" s="16" t="n">
        <v>0.515903037240143</v>
      </c>
      <c r="AY297" s="16" t="n">
        <v>0.811103852709085</v>
      </c>
      <c r="AZ297" s="16" t="n">
        <v>0.61460525758594</v>
      </c>
      <c r="BA297" s="16" t="n">
        <v>0.711391794562339</v>
      </c>
      <c r="BB297" s="16" t="n">
        <v>0.672565949126343</v>
      </c>
      <c r="BC297" s="16" t="n">
        <v>0.619553046535335</v>
      </c>
    </row>
    <row r="298">
      <c r="B298" t="s">
        <v>101</v>
      </c>
      <c r="C298" s="16" t="n">
        <v>0.0898158742921032</v>
      </c>
      <c r="D298" s="16" t="n">
        <v>0.146377955560958</v>
      </c>
      <c r="E298" s="16" t="n">
        <v>0.0980547524040225</v>
      </c>
      <c r="F298" s="16" t="n">
        <v>0.08102635171196</v>
      </c>
      <c r="G298" s="16"/>
      <c r="H298" s="16" t="n">
        <v>0.0628916306867744</v>
      </c>
      <c r="I298" s="16" t="n">
        <v>0.0825742134461565</v>
      </c>
      <c r="J298" s="16"/>
      <c r="K298" s="16" t="n">
        <v>0.0955116200180904</v>
      </c>
      <c r="L298" s="16"/>
      <c r="M298" s="16" t="n">
        <v>0.0856107011203636</v>
      </c>
      <c r="N298" s="16" t="n">
        <v>0.145521389455501</v>
      </c>
      <c r="O298" s="16" t="n">
        <v>0.0670730166935057</v>
      </c>
      <c r="P298" s="16" t="n">
        <v>0.0615216930730298</v>
      </c>
      <c r="Q298" s="16"/>
      <c r="R298" s="16" t="n">
        <v>0.642124763744582</v>
      </c>
      <c r="S298" s="16" t="n">
        <v>0.0631222323184335</v>
      </c>
      <c r="T298" s="16" t="n">
        <v>0.0680771356046338</v>
      </c>
      <c r="U298" s="16" t="n">
        <v>0.0693482312651202</v>
      </c>
      <c r="V298" s="16" t="n">
        <v>0.0809621576676174</v>
      </c>
      <c r="W298" s="16"/>
      <c r="X298" s="16" t="n">
        <v>0.079527365225428</v>
      </c>
      <c r="Y298" s="16" t="n">
        <v>0.052512139590999</v>
      </c>
      <c r="Z298" s="16" t="n">
        <v>0.0338415188052432</v>
      </c>
      <c r="AA298" s="16" t="n">
        <v>0.0453183845047743</v>
      </c>
      <c r="AB298" s="16" t="n">
        <v>0.144200895331028</v>
      </c>
      <c r="AC298" s="16" t="n">
        <v>0.159981396618482</v>
      </c>
      <c r="AD298" s="16" t="n">
        <v>0.488564115443912</v>
      </c>
      <c r="AE298" s="16"/>
      <c r="AF298" s="16" t="n">
        <v>0.19543114565073</v>
      </c>
      <c r="AG298" s="16" t="n">
        <v>0</v>
      </c>
      <c r="AH298" s="16" t="n">
        <v>0.202439051992556</v>
      </c>
      <c r="AI298" s="16" t="n">
        <v>0.00574115861298886</v>
      </c>
      <c r="AJ298" s="16" t="n">
        <v>0.0937319122609438</v>
      </c>
      <c r="AK298" s="16" t="n">
        <v>0.111222992004178</v>
      </c>
      <c r="AL298" s="16" t="n">
        <v>0.0279222259846231</v>
      </c>
      <c r="AM298" s="16" t="n">
        <v>0.0446623261755453</v>
      </c>
      <c r="AN298" s="16" t="n">
        <v>0.015839550089599</v>
      </c>
      <c r="AO298" s="16" t="n">
        <v>0</v>
      </c>
      <c r="AP298" s="16" t="n">
        <v>0</v>
      </c>
      <c r="AQ298" s="16"/>
      <c r="AR298" s="16" t="n">
        <v>0.0686329097888245</v>
      </c>
      <c r="AS298" s="16" t="n">
        <v>0.0579728369102753</v>
      </c>
      <c r="AT298" s="16" t="n">
        <v>0.0734927771416229</v>
      </c>
      <c r="AU298" s="16" t="n">
        <v>0.136333106625679</v>
      </c>
      <c r="AV298" s="16" t="n">
        <v>0</v>
      </c>
      <c r="AW298" s="16" t="n">
        <v>0.138624741699813</v>
      </c>
      <c r="AX298" s="16" t="n">
        <v>0.0193084214684625</v>
      </c>
      <c r="AY298" s="16" t="n">
        <v>0.00306640931703091</v>
      </c>
      <c r="AZ298" s="16" t="n">
        <v>0.0962136446520897</v>
      </c>
      <c r="BA298" s="16" t="n">
        <v>0.246730528147254</v>
      </c>
      <c r="BB298" s="16" t="n">
        <v>0.0235474805422375</v>
      </c>
      <c r="BC298" s="16" t="n">
        <v>0.123962926173637</v>
      </c>
    </row>
    <row r="299">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row>
    <row r="300">
      <c r="B300" s="7" t="s">
        <v>202</v>
      </c>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row>
    <row r="301">
      <c r="B301" s="26" t="s">
        <v>83</v>
      </c>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row>
    <row r="302">
      <c r="B302" t="s">
        <v>191</v>
      </c>
      <c r="C302" s="16" t="n">
        <v>0.283802195649967</v>
      </c>
      <c r="D302" s="16" t="n">
        <v>0.522818475154982</v>
      </c>
      <c r="E302" s="16" t="n">
        <v>0.519016576764337</v>
      </c>
      <c r="F302" s="16" t="n">
        <v>0.204510662215242</v>
      </c>
      <c r="G302" s="16"/>
      <c r="H302" s="16" t="n">
        <v>0.378697436927818</v>
      </c>
      <c r="I302" s="16" t="n">
        <v>0.244379812747392</v>
      </c>
      <c r="J302" s="16"/>
      <c r="K302" s="16" t="n">
        <v>0.251347827314117</v>
      </c>
      <c r="L302" s="16"/>
      <c r="M302" s="16" t="n">
        <v>0.254026987814499</v>
      </c>
      <c r="N302" s="16" t="n">
        <v>0.53642622698525</v>
      </c>
      <c r="O302" s="16" t="n">
        <v>0.465498642153024</v>
      </c>
      <c r="P302" s="16" t="n">
        <v>0.661207372149289</v>
      </c>
      <c r="Q302" s="16"/>
      <c r="R302" s="16" t="n">
        <v>0.455688188735459</v>
      </c>
      <c r="S302" s="16" t="n">
        <v>0.318921399785396</v>
      </c>
      <c r="T302" s="16" t="n">
        <v>0.293820415144759</v>
      </c>
      <c r="U302" s="16" t="n">
        <v>0.427664460544839</v>
      </c>
      <c r="V302" s="16" t="n">
        <v>0.221036537387991</v>
      </c>
      <c r="W302" s="16"/>
      <c r="X302" s="16" t="n">
        <v>0.246784727428124</v>
      </c>
      <c r="Y302" s="16" t="n">
        <v>0.26372907258726</v>
      </c>
      <c r="Z302" s="16" t="n">
        <v>0.376630751091527</v>
      </c>
      <c r="AA302" s="16" t="n">
        <v>0.632524480169554</v>
      </c>
      <c r="AB302" s="16" t="n">
        <v>0.367078631930814</v>
      </c>
      <c r="AC302" s="16" t="n">
        <v>0.490171958526978</v>
      </c>
      <c r="AD302" s="16" t="n">
        <v>0.302048224440076</v>
      </c>
      <c r="AE302" s="16"/>
      <c r="AF302" s="16" t="n">
        <v>0.0314185175293125</v>
      </c>
      <c r="AG302" s="16" t="n">
        <v>0.84630882124777</v>
      </c>
      <c r="AH302" s="16" t="n">
        <v>0.29141018530116</v>
      </c>
      <c r="AI302" s="16" t="n">
        <v>0.24087034511536</v>
      </c>
      <c r="AJ302" s="16" t="n">
        <v>0.314404028958036</v>
      </c>
      <c r="AK302" s="16" t="n">
        <v>0.233477275464846</v>
      </c>
      <c r="AL302" s="16" t="n">
        <v>0.420001825345404</v>
      </c>
      <c r="AM302" s="16" t="n">
        <v>0.466552868517712</v>
      </c>
      <c r="AN302" s="16" t="n">
        <v>0.443976103933603</v>
      </c>
      <c r="AO302" s="16" t="n">
        <v>0.309079269778907</v>
      </c>
      <c r="AP302" s="16" t="n">
        <v>0.0690921803831432</v>
      </c>
      <c r="AQ302" s="16"/>
      <c r="AR302" s="16" t="n">
        <v>0.248573909596456</v>
      </c>
      <c r="AS302" s="16" t="n">
        <v>0.212848064392689</v>
      </c>
      <c r="AT302" s="16" t="n">
        <v>0.167839671500904</v>
      </c>
      <c r="AU302" s="16" t="n">
        <v>0.161961548178848</v>
      </c>
      <c r="AV302" s="16" t="n">
        <v>0.392642728624427</v>
      </c>
      <c r="AW302" s="16" t="n">
        <v>0.424786733404928</v>
      </c>
      <c r="AX302" s="16" t="n">
        <v>0.195019699056646</v>
      </c>
      <c r="AY302" s="16" t="n">
        <v>0.287884822266983</v>
      </c>
      <c r="AZ302" s="16" t="n">
        <v>0.365202522362176</v>
      </c>
      <c r="BA302" s="16" t="n">
        <v>0.260530546719473</v>
      </c>
      <c r="BB302" s="16" t="n">
        <v>0.320538406751388</v>
      </c>
      <c r="BC302" s="16" t="n">
        <v>0.390529567791869</v>
      </c>
    </row>
    <row r="303">
      <c r="B303" t="s">
        <v>192</v>
      </c>
      <c r="C303" s="16" t="n">
        <v>0.653909617658554</v>
      </c>
      <c r="D303" s="16" t="n">
        <v>0.336999722368687</v>
      </c>
      <c r="E303" s="16" t="n">
        <v>0.400647917596615</v>
      </c>
      <c r="F303" s="16" t="n">
        <v>0.746714968424598</v>
      </c>
      <c r="G303" s="16"/>
      <c r="H303" s="16" t="n">
        <v>0.615483747425409</v>
      </c>
      <c r="I303" s="16" t="n">
        <v>0.705278946442392</v>
      </c>
      <c r="J303" s="16"/>
      <c r="K303" s="16" t="n">
        <v>0.680546934372741</v>
      </c>
      <c r="L303" s="16"/>
      <c r="M303" s="16" t="n">
        <v>0.683014474129772</v>
      </c>
      <c r="N303" s="16" t="n">
        <v>0.406300392065397</v>
      </c>
      <c r="O303" s="16" t="n">
        <v>0.476328987562309</v>
      </c>
      <c r="P303" s="16" t="n">
        <v>0.298952893056017</v>
      </c>
      <c r="Q303" s="16"/>
      <c r="R303" s="16" t="n">
        <v>0.518377726643181</v>
      </c>
      <c r="S303" s="16" t="n">
        <v>0.616683772547398</v>
      </c>
      <c r="T303" s="16" t="n">
        <v>0.643259523686787</v>
      </c>
      <c r="U303" s="16" t="n">
        <v>0.49659075332832</v>
      </c>
      <c r="V303" s="16" t="n">
        <v>0.719201545347308</v>
      </c>
      <c r="W303" s="16"/>
      <c r="X303" s="16" t="n">
        <v>0.715064979904881</v>
      </c>
      <c r="Y303" s="16" t="n">
        <v>0.708492880833776</v>
      </c>
      <c r="Z303" s="16" t="n">
        <v>0.620258531164751</v>
      </c>
      <c r="AA303" s="16" t="n">
        <v>0.155661252126038</v>
      </c>
      <c r="AB303" s="16" t="n">
        <v>0.33917113204366</v>
      </c>
      <c r="AC303" s="16" t="n">
        <v>0.509828041473022</v>
      </c>
      <c r="AD303" s="16" t="n">
        <v>0.690095726006798</v>
      </c>
      <c r="AE303" s="16"/>
      <c r="AF303" s="16" t="n">
        <v>0.749696547360635</v>
      </c>
      <c r="AG303" s="16" t="n">
        <v>0.150180789816425</v>
      </c>
      <c r="AH303" s="16" t="n">
        <v>0.706698517579691</v>
      </c>
      <c r="AI303" s="16" t="n">
        <v>0.75912965488464</v>
      </c>
      <c r="AJ303" s="16" t="n">
        <v>0.663844850511163</v>
      </c>
      <c r="AK303" s="16" t="n">
        <v>0.699514871416569</v>
      </c>
      <c r="AL303" s="16" t="n">
        <v>0.408200040154967</v>
      </c>
      <c r="AM303" s="16" t="n">
        <v>0.410024544397796</v>
      </c>
      <c r="AN303" s="16" t="n">
        <v>0.403751436032397</v>
      </c>
      <c r="AO303" s="16" t="n">
        <v>0.68661264566701</v>
      </c>
      <c r="AP303" s="16" t="n">
        <v>0.930907819616857</v>
      </c>
      <c r="AQ303" s="16"/>
      <c r="AR303" s="16" t="n">
        <v>0.666316068448601</v>
      </c>
      <c r="AS303" s="16" t="n">
        <v>0.785943881147997</v>
      </c>
      <c r="AT303" s="16" t="n">
        <v>0.771082665387894</v>
      </c>
      <c r="AU303" s="16" t="n">
        <v>0.704743181108787</v>
      </c>
      <c r="AV303" s="16" t="n">
        <v>0.607357271375573</v>
      </c>
      <c r="AW303" s="16" t="n">
        <v>0.490145652865265</v>
      </c>
      <c r="AX303" s="16" t="n">
        <v>0.801516570431136</v>
      </c>
      <c r="AY303" s="16" t="n">
        <v>0.712115177733017</v>
      </c>
      <c r="AZ303" s="16" t="n">
        <v>0.538583832985735</v>
      </c>
      <c r="BA303" s="16" t="n">
        <v>0.623980060651773</v>
      </c>
      <c r="BB303" s="16" t="n">
        <v>0.679461593248612</v>
      </c>
      <c r="BC303" s="16" t="n">
        <v>0.486199574770961</v>
      </c>
    </row>
    <row r="304">
      <c r="B304" t="s">
        <v>101</v>
      </c>
      <c r="C304" s="16" t="n">
        <v>0.0622881866914792</v>
      </c>
      <c r="D304" s="16" t="n">
        <v>0.140181802476331</v>
      </c>
      <c r="E304" s="16" t="n">
        <v>0.0803355056390482</v>
      </c>
      <c r="F304" s="16" t="n">
        <v>0.0487743693601595</v>
      </c>
      <c r="G304" s="16"/>
      <c r="H304" s="16" t="n">
        <v>0.00581881564677296</v>
      </c>
      <c r="I304" s="16" t="n">
        <v>0.0503412408102166</v>
      </c>
      <c r="J304" s="16"/>
      <c r="K304" s="16" t="n">
        <v>0.0681052383131418</v>
      </c>
      <c r="L304" s="16"/>
      <c r="M304" s="16" t="n">
        <v>0.0629585380557294</v>
      </c>
      <c r="N304" s="16" t="n">
        <v>0.0572733809493531</v>
      </c>
      <c r="O304" s="16" t="n">
        <v>0.0581723702846671</v>
      </c>
      <c r="P304" s="16" t="n">
        <v>0.0398397347946945</v>
      </c>
      <c r="Q304" s="16"/>
      <c r="R304" s="16" t="n">
        <v>0.0259340846213594</v>
      </c>
      <c r="S304" s="16" t="n">
        <v>0.0643948276672058</v>
      </c>
      <c r="T304" s="16" t="n">
        <v>0.0629200611684543</v>
      </c>
      <c r="U304" s="16" t="n">
        <v>0.0757447861268405</v>
      </c>
      <c r="V304" s="16" t="n">
        <v>0.0597619172647015</v>
      </c>
      <c r="W304" s="16"/>
      <c r="X304" s="16" t="n">
        <v>0.0381502926669943</v>
      </c>
      <c r="Y304" s="16" t="n">
        <v>0.0277780465789647</v>
      </c>
      <c r="Z304" s="16" t="n">
        <v>0.00311071774372128</v>
      </c>
      <c r="AA304" s="16" t="n">
        <v>0.211814267704408</v>
      </c>
      <c r="AB304" s="16" t="n">
        <v>0.293750236025526</v>
      </c>
      <c r="AC304" s="16" t="n">
        <v>0</v>
      </c>
      <c r="AD304" s="16" t="n">
        <v>0.00785604955312616</v>
      </c>
      <c r="AE304" s="16"/>
      <c r="AF304" s="16" t="n">
        <v>0.218884935110052</v>
      </c>
      <c r="AG304" s="16" t="n">
        <v>0.00351038893580503</v>
      </c>
      <c r="AH304" s="16" t="n">
        <v>0.00189129711914895</v>
      </c>
      <c r="AI304" s="16" t="n">
        <v>0</v>
      </c>
      <c r="AJ304" s="16" t="n">
        <v>0.0217511205308005</v>
      </c>
      <c r="AK304" s="16" t="n">
        <v>0.0670078531185851</v>
      </c>
      <c r="AL304" s="16" t="n">
        <v>0.171798134499629</v>
      </c>
      <c r="AM304" s="16" t="n">
        <v>0.123422587084492</v>
      </c>
      <c r="AN304" s="16" t="n">
        <v>0.152272460033999</v>
      </c>
      <c r="AO304" s="16" t="n">
        <v>0.00430808455408269</v>
      </c>
      <c r="AP304" s="16" t="n">
        <v>0</v>
      </c>
      <c r="AQ304" s="16"/>
      <c r="AR304" s="16" t="n">
        <v>0.0851100219549437</v>
      </c>
      <c r="AS304" s="16" t="n">
        <v>0.00120805445931364</v>
      </c>
      <c r="AT304" s="16" t="n">
        <v>0.0610776631112012</v>
      </c>
      <c r="AU304" s="16" t="n">
        <v>0.133295270712366</v>
      </c>
      <c r="AV304" s="16" t="n">
        <v>0</v>
      </c>
      <c r="AW304" s="16" t="n">
        <v>0.0850676137298077</v>
      </c>
      <c r="AX304" s="16" t="n">
        <v>0.0034637305122189</v>
      </c>
      <c r="AY304" s="16" t="n">
        <v>0</v>
      </c>
      <c r="AZ304" s="16" t="n">
        <v>0.0962136446520897</v>
      </c>
      <c r="BA304" s="16" t="n">
        <v>0.115489392628754</v>
      </c>
      <c r="BB304" s="16" t="n">
        <v>0</v>
      </c>
      <c r="BC304" s="16" t="n">
        <v>0.12327085743717</v>
      </c>
    </row>
    <row r="305">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row>
    <row r="306">
      <c r="B306" s="7" t="s">
        <v>203</v>
      </c>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row>
    <row r="307">
      <c r="B307" s="26" t="s">
        <v>83</v>
      </c>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row>
    <row r="308">
      <c r="B308" t="s">
        <v>191</v>
      </c>
      <c r="C308" s="16" t="n">
        <v>0.260937772113362</v>
      </c>
      <c r="D308" s="16" t="n">
        <v>0.515083238804977</v>
      </c>
      <c r="E308" s="16" t="n">
        <v>0.54429905027003</v>
      </c>
      <c r="F308" s="16" t="n">
        <v>0.169632130681069</v>
      </c>
      <c r="G308" s="16"/>
      <c r="H308" s="16" t="n">
        <v>0.299161463400875</v>
      </c>
      <c r="I308" s="16" t="n">
        <v>0.247173931892577</v>
      </c>
      <c r="J308" s="16"/>
      <c r="K308" s="16" t="n">
        <v>0.256480516175816</v>
      </c>
      <c r="L308" s="16"/>
      <c r="M308" s="16" t="n">
        <v>0.237106943596755</v>
      </c>
      <c r="N308" s="16" t="n">
        <v>0.397746050967249</v>
      </c>
      <c r="O308" s="16" t="n">
        <v>0.58533592964069</v>
      </c>
      <c r="P308" s="16" t="n">
        <v>0.682611796813938</v>
      </c>
      <c r="Q308" s="16"/>
      <c r="R308" s="16" t="n">
        <v>0.239589725084391</v>
      </c>
      <c r="S308" s="16" t="n">
        <v>0.358082638292555</v>
      </c>
      <c r="T308" s="16" t="n">
        <v>0.314308867248945</v>
      </c>
      <c r="U308" s="16" t="n">
        <v>0.360649871468523</v>
      </c>
      <c r="V308" s="16" t="n">
        <v>0.187058017707672</v>
      </c>
      <c r="W308" s="16"/>
      <c r="X308" s="16" t="n">
        <v>0.180429304842848</v>
      </c>
      <c r="Y308" s="16" t="n">
        <v>0.219801933999451</v>
      </c>
      <c r="Z308" s="16" t="n">
        <v>0.37007011545991</v>
      </c>
      <c r="AA308" s="16" t="n">
        <v>0.542880617185003</v>
      </c>
      <c r="AB308" s="16" t="n">
        <v>0.634607915264801</v>
      </c>
      <c r="AC308" s="16" t="n">
        <v>0.496118814240035</v>
      </c>
      <c r="AD308" s="16" t="n">
        <v>0.296513193703483</v>
      </c>
      <c r="AE308" s="16"/>
      <c r="AF308" s="16" t="n">
        <v>0.00775846456415344</v>
      </c>
      <c r="AG308" s="16" t="n">
        <v>0.847734614609014</v>
      </c>
      <c r="AH308" s="16" t="n">
        <v>0.179305213389658</v>
      </c>
      <c r="AI308" s="16" t="n">
        <v>0.388426514612913</v>
      </c>
      <c r="AJ308" s="16" t="n">
        <v>0.304105540681986</v>
      </c>
      <c r="AK308" s="16" t="n">
        <v>0.104419476151936</v>
      </c>
      <c r="AL308" s="16" t="n">
        <v>0.581793216547095</v>
      </c>
      <c r="AM308" s="16" t="n">
        <v>0.374871882410546</v>
      </c>
      <c r="AN308" s="16" t="n">
        <v>0.501933099102581</v>
      </c>
      <c r="AO308" s="16" t="n">
        <v>0.407576579536454</v>
      </c>
      <c r="AP308" s="16" t="n">
        <v>0.0375250387388321</v>
      </c>
      <c r="AQ308" s="16"/>
      <c r="AR308" s="16" t="n">
        <v>0.180962216762344</v>
      </c>
      <c r="AS308" s="16" t="n">
        <v>0.162147206047447</v>
      </c>
      <c r="AT308" s="16" t="n">
        <v>0.276484550558792</v>
      </c>
      <c r="AU308" s="16" t="n">
        <v>0.028666277466482</v>
      </c>
      <c r="AV308" s="16" t="n">
        <v>0.199434763688688</v>
      </c>
      <c r="AW308" s="16" t="n">
        <v>0.315384289251863</v>
      </c>
      <c r="AX308" s="16" t="n">
        <v>0.51781563035124</v>
      </c>
      <c r="AY308" s="16" t="n">
        <v>0.32080206325101</v>
      </c>
      <c r="AZ308" s="16" t="n">
        <v>0.281041474815843</v>
      </c>
      <c r="BA308" s="16" t="n">
        <v>0.130011542362208</v>
      </c>
      <c r="BB308" s="16" t="n">
        <v>0.323997675418145</v>
      </c>
      <c r="BC308" s="16" t="n">
        <v>0.364312854806725</v>
      </c>
    </row>
    <row r="309">
      <c r="B309" t="s">
        <v>192</v>
      </c>
      <c r="C309" s="16" t="n">
        <v>0.646764337422041</v>
      </c>
      <c r="D309" s="16" t="n">
        <v>0.371392487414376</v>
      </c>
      <c r="E309" s="16" t="n">
        <v>0.367208864095567</v>
      </c>
      <c r="F309" s="16" t="n">
        <v>0.739917710390705</v>
      </c>
      <c r="G309" s="16"/>
      <c r="H309" s="16" t="n">
        <v>0.695496770770719</v>
      </c>
      <c r="I309" s="16" t="n">
        <v>0.655701751381419</v>
      </c>
      <c r="J309" s="16"/>
      <c r="K309" s="16" t="n">
        <v>0.643821357800415</v>
      </c>
      <c r="L309" s="16"/>
      <c r="M309" s="16" t="n">
        <v>0.664208014350851</v>
      </c>
      <c r="N309" s="16" t="n">
        <v>0.56472433252454</v>
      </c>
      <c r="O309" s="16" t="n">
        <v>0.364382015662792</v>
      </c>
      <c r="P309" s="16" t="n">
        <v>0.272635644494714</v>
      </c>
      <c r="Q309" s="16"/>
      <c r="R309" s="16" t="n">
        <v>0.327647515549937</v>
      </c>
      <c r="S309" s="16" t="n">
        <v>0.563696662275185</v>
      </c>
      <c r="T309" s="16" t="n">
        <v>0.618388829778326</v>
      </c>
      <c r="U309" s="16" t="n">
        <v>0.554145690155314</v>
      </c>
      <c r="V309" s="16" t="n">
        <v>0.724000917555721</v>
      </c>
      <c r="W309" s="16"/>
      <c r="X309" s="16" t="n">
        <v>0.743795957048991</v>
      </c>
      <c r="Y309" s="16" t="n">
        <v>0.712697755937617</v>
      </c>
      <c r="Z309" s="16" t="n">
        <v>0.559258165781365</v>
      </c>
      <c r="AA309" s="16" t="n">
        <v>0.422447704193324</v>
      </c>
      <c r="AB309" s="16" t="n">
        <v>0.250845221511544</v>
      </c>
      <c r="AC309" s="16" t="n">
        <v>0.492118528642697</v>
      </c>
      <c r="AD309" s="16" t="n">
        <v>0.222317881476075</v>
      </c>
      <c r="AE309" s="16"/>
      <c r="AF309" s="16" t="n">
        <v>0.773356600325794</v>
      </c>
      <c r="AG309" s="16" t="n">
        <v>0.140489302831687</v>
      </c>
      <c r="AH309" s="16" t="n">
        <v>0.80260157667693</v>
      </c>
      <c r="AI309" s="16" t="n">
        <v>0.606087943928168</v>
      </c>
      <c r="AJ309" s="16" t="n">
        <v>0.594916823125159</v>
      </c>
      <c r="AK309" s="16" t="n">
        <v>0.803972087361774</v>
      </c>
      <c r="AL309" s="16" t="n">
        <v>0.27027048526712</v>
      </c>
      <c r="AM309" s="16" t="n">
        <v>0.526341630734511</v>
      </c>
      <c r="AN309" s="16" t="n">
        <v>0.492673077480235</v>
      </c>
      <c r="AO309" s="16" t="n">
        <v>0.592423420463546</v>
      </c>
      <c r="AP309" s="16" t="n">
        <v>0.962474961261168</v>
      </c>
      <c r="AQ309" s="16"/>
      <c r="AR309" s="16" t="n">
        <v>0.688196697024285</v>
      </c>
      <c r="AS309" s="16" t="n">
        <v>0.782466254279663</v>
      </c>
      <c r="AT309" s="16" t="n">
        <v>0.610351470863709</v>
      </c>
      <c r="AU309" s="16" t="n">
        <v>0.835000615907839</v>
      </c>
      <c r="AV309" s="16" t="n">
        <v>0.607357271375573</v>
      </c>
      <c r="AW309" s="16" t="n">
        <v>0.599548097018329</v>
      </c>
      <c r="AX309" s="16" t="n">
        <v>0.48218436964876</v>
      </c>
      <c r="AY309" s="16" t="n">
        <v>0.67919793674899</v>
      </c>
      <c r="AZ309" s="16" t="n">
        <v>0.53689742780877</v>
      </c>
      <c r="BA309" s="16" t="n">
        <v>0.754860130589656</v>
      </c>
      <c r="BB309" s="16" t="n">
        <v>0.675725319424154</v>
      </c>
      <c r="BC309" s="16" t="n">
        <v>0.512416287756104</v>
      </c>
    </row>
    <row r="310">
      <c r="B310" t="s">
        <v>101</v>
      </c>
      <c r="C310" s="16" t="n">
        <v>0.0922978904645974</v>
      </c>
      <c r="D310" s="16" t="n">
        <v>0.113524273780647</v>
      </c>
      <c r="E310" s="16" t="n">
        <v>0.0884920856344026</v>
      </c>
      <c r="F310" s="16" t="n">
        <v>0.0904501589282262</v>
      </c>
      <c r="G310" s="16"/>
      <c r="H310" s="16" t="n">
        <v>0.0053417658284068</v>
      </c>
      <c r="I310" s="16" t="n">
        <v>0.0971243167260045</v>
      </c>
      <c r="J310" s="16"/>
      <c r="K310" s="16" t="n">
        <v>0.0996981260237688</v>
      </c>
      <c r="L310" s="16"/>
      <c r="M310" s="16" t="n">
        <v>0.0986850420523939</v>
      </c>
      <c r="N310" s="16" t="n">
        <v>0.0375296165082111</v>
      </c>
      <c r="O310" s="16" t="n">
        <v>0.0502820546965182</v>
      </c>
      <c r="P310" s="16" t="n">
        <v>0.0447525586913477</v>
      </c>
      <c r="Q310" s="16"/>
      <c r="R310" s="16" t="n">
        <v>0.432762759365671</v>
      </c>
      <c r="S310" s="16" t="n">
        <v>0.0782206994322595</v>
      </c>
      <c r="T310" s="16" t="n">
        <v>0.0673023029727291</v>
      </c>
      <c r="U310" s="16" t="n">
        <v>0.0852044383761626</v>
      </c>
      <c r="V310" s="16" t="n">
        <v>0.0889410647366065</v>
      </c>
      <c r="W310" s="16"/>
      <c r="X310" s="16" t="n">
        <v>0.075774738108161</v>
      </c>
      <c r="Y310" s="16" t="n">
        <v>0.0675003100629318</v>
      </c>
      <c r="Z310" s="16" t="n">
        <v>0.0706717187587247</v>
      </c>
      <c r="AA310" s="16" t="n">
        <v>0.0346716786216725</v>
      </c>
      <c r="AB310" s="16" t="n">
        <v>0.114546863223655</v>
      </c>
      <c r="AC310" s="16" t="n">
        <v>0.0117626571172675</v>
      </c>
      <c r="AD310" s="16" t="n">
        <v>0.481168924820442</v>
      </c>
      <c r="AE310" s="16"/>
      <c r="AF310" s="16" t="n">
        <v>0.218884935110052</v>
      </c>
      <c r="AG310" s="16" t="n">
        <v>0.0117760825592993</v>
      </c>
      <c r="AH310" s="16" t="n">
        <v>0.0180932099334123</v>
      </c>
      <c r="AI310" s="16" t="n">
        <v>0.00548554145891895</v>
      </c>
      <c r="AJ310" s="16" t="n">
        <v>0.100977636192855</v>
      </c>
      <c r="AK310" s="16" t="n">
        <v>0.0916084364862907</v>
      </c>
      <c r="AL310" s="16" t="n">
        <v>0.147936298185784</v>
      </c>
      <c r="AM310" s="16" t="n">
        <v>0.0987864868549428</v>
      </c>
      <c r="AN310" s="16" t="n">
        <v>0.005393823417184</v>
      </c>
      <c r="AO310" s="16" t="n">
        <v>0</v>
      </c>
      <c r="AP310" s="16" t="n">
        <v>0</v>
      </c>
      <c r="AQ310" s="16"/>
      <c r="AR310" s="16" t="n">
        <v>0.130841086213371</v>
      </c>
      <c r="AS310" s="16" t="n">
        <v>0.0553865396728906</v>
      </c>
      <c r="AT310" s="16" t="n">
        <v>0.1131639785775</v>
      </c>
      <c r="AU310" s="16" t="n">
        <v>0.136333106625679</v>
      </c>
      <c r="AV310" s="16" t="n">
        <v>0.193207964935738</v>
      </c>
      <c r="AW310" s="16" t="n">
        <v>0.0850676137298077</v>
      </c>
      <c r="AX310" s="16" t="n">
        <v>0</v>
      </c>
      <c r="AY310" s="16" t="n">
        <v>0</v>
      </c>
      <c r="AZ310" s="16" t="n">
        <v>0.182061097375387</v>
      </c>
      <c r="BA310" s="16" t="n">
        <v>0.115128327048136</v>
      </c>
      <c r="BB310" s="16" t="n">
        <v>0.000277005157701806</v>
      </c>
      <c r="BC310" s="16" t="n">
        <v>0.12327085743717</v>
      </c>
    </row>
    <row r="311">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row>
    <row r="312">
      <c r="B312" s="7" t="s">
        <v>204</v>
      </c>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row>
    <row r="313">
      <c r="B313" s="26" t="s">
        <v>83</v>
      </c>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row>
    <row r="314">
      <c r="B314" t="s">
        <v>191</v>
      </c>
      <c r="C314" s="16" t="n">
        <v>0.14415307975521</v>
      </c>
      <c r="D314" s="16" t="n">
        <v>0.306776370188188</v>
      </c>
      <c r="E314" s="16" t="n">
        <v>0.456998090859135</v>
      </c>
      <c r="F314" s="16" t="n">
        <v>0.0580644820405274</v>
      </c>
      <c r="G314" s="16"/>
      <c r="H314" s="16" t="n">
        <v>0.270917670284579</v>
      </c>
      <c r="I314" s="16" t="n">
        <v>0.11661401968733</v>
      </c>
      <c r="J314" s="16"/>
      <c r="K314" s="16" t="n">
        <v>0.160341645770685</v>
      </c>
      <c r="L314" s="16"/>
      <c r="M314" s="16" t="n">
        <v>0.106082085866385</v>
      </c>
      <c r="N314" s="16" t="n">
        <v>0.440835862093582</v>
      </c>
      <c r="O314" s="16" t="n">
        <v>0.4602088683349</v>
      </c>
      <c r="P314" s="16" t="n">
        <v>0.59312769419894</v>
      </c>
      <c r="Q314" s="16"/>
      <c r="R314" s="16" t="n">
        <v>0.265523809705751</v>
      </c>
      <c r="S314" s="16" t="n">
        <v>0.235139079707271</v>
      </c>
      <c r="T314" s="16" t="n">
        <v>0.166330893410365</v>
      </c>
      <c r="U314" s="16" t="n">
        <v>0.310286971691875</v>
      </c>
      <c r="V314" s="16" t="n">
        <v>0.0599378075348495</v>
      </c>
      <c r="W314" s="16"/>
      <c r="X314" s="16" t="n">
        <v>0.117642528609529</v>
      </c>
      <c r="Y314" s="16" t="n">
        <v>0.0705084337573843</v>
      </c>
      <c r="Z314" s="16" t="n">
        <v>0.173864441531766</v>
      </c>
      <c r="AA314" s="16" t="n">
        <v>0.431684964820604</v>
      </c>
      <c r="AB314" s="16" t="n">
        <v>0.50886270392372</v>
      </c>
      <c r="AC314" s="16" t="n">
        <v>0.338344276263879</v>
      </c>
      <c r="AD314" s="16" t="n">
        <v>0.239443904913426</v>
      </c>
      <c r="AE314" s="16"/>
      <c r="AF314" s="16" t="n">
        <v>0.0320333571549416</v>
      </c>
      <c r="AG314" s="16" t="n">
        <v>0.811351668268232</v>
      </c>
      <c r="AH314" s="16" t="n">
        <v>0.067543175063443</v>
      </c>
      <c r="AI314" s="16" t="n">
        <v>0.123814327045029</v>
      </c>
      <c r="AJ314" s="16" t="n">
        <v>0.182108352536634</v>
      </c>
      <c r="AK314" s="16" t="n">
        <v>0.0732703027885488</v>
      </c>
      <c r="AL314" s="16" t="n">
        <v>0.346273105906323</v>
      </c>
      <c r="AM314" s="16" t="n">
        <v>0.103686430518563</v>
      </c>
      <c r="AN314" s="16" t="n">
        <v>0.252390437788219</v>
      </c>
      <c r="AO314" s="16" t="n">
        <v>0.407069896610704</v>
      </c>
      <c r="AP314" s="16" t="n">
        <v>0.0690921803831432</v>
      </c>
      <c r="AQ314" s="16"/>
      <c r="AR314" s="16" t="n">
        <v>0.0505229752057148</v>
      </c>
      <c r="AS314" s="16" t="n">
        <v>0.115276461781362</v>
      </c>
      <c r="AT314" s="16" t="n">
        <v>0.259105587170404</v>
      </c>
      <c r="AU314" s="16" t="n">
        <v>0.0256284415531692</v>
      </c>
      <c r="AV314" s="16" t="n">
        <v>0.00182353604540505</v>
      </c>
      <c r="AW314" s="16" t="n">
        <v>0.0781317249208967</v>
      </c>
      <c r="AX314" s="16" t="n">
        <v>0.347480676386373</v>
      </c>
      <c r="AY314" s="16" t="n">
        <v>0.0350337427279088</v>
      </c>
      <c r="AZ314" s="16" t="n">
        <v>0.194653858286845</v>
      </c>
      <c r="BA314" s="16" t="n">
        <v>0.137555487224747</v>
      </c>
      <c r="BB314" s="16" t="n">
        <v>0.225916419470352</v>
      </c>
      <c r="BC314" s="16" t="n">
        <v>0.139320506059728</v>
      </c>
    </row>
    <row r="315">
      <c r="B315" t="s">
        <v>192</v>
      </c>
      <c r="C315" s="16" t="n">
        <v>0.797974986851255</v>
      </c>
      <c r="D315" s="16" t="n">
        <v>0.655528590059568</v>
      </c>
      <c r="E315" s="16" t="n">
        <v>0.517119227790658</v>
      </c>
      <c r="F315" s="16" t="n">
        <v>0.874818117021361</v>
      </c>
      <c r="G315" s="16"/>
      <c r="H315" s="16" t="n">
        <v>0.710341915156289</v>
      </c>
      <c r="I315" s="16" t="n">
        <v>0.821882693237586</v>
      </c>
      <c r="J315" s="16"/>
      <c r="K315" s="16" t="n">
        <v>0.758362539758659</v>
      </c>
      <c r="L315" s="16"/>
      <c r="M315" s="16" t="n">
        <v>0.838923635012691</v>
      </c>
      <c r="N315" s="16" t="n">
        <v>0.481571853296366</v>
      </c>
      <c r="O315" s="16" t="n">
        <v>0.445070346026771</v>
      </c>
      <c r="P315" s="16" t="n">
        <v>0.349020349433269</v>
      </c>
      <c r="Q315" s="16"/>
      <c r="R315" s="16" t="n">
        <v>0.327647515549937</v>
      </c>
      <c r="S315" s="16" t="n">
        <v>0.708057326568098</v>
      </c>
      <c r="T315" s="16" t="n">
        <v>0.756795616565996</v>
      </c>
      <c r="U315" s="16" t="n">
        <v>0.67807503786198</v>
      </c>
      <c r="V315" s="16" t="n">
        <v>0.892543555275442</v>
      </c>
      <c r="W315" s="16"/>
      <c r="X315" s="16" t="n">
        <v>0.848746071340368</v>
      </c>
      <c r="Y315" s="16" t="n">
        <v>0.901713519663651</v>
      </c>
      <c r="Z315" s="16" t="n">
        <v>0.753598182681402</v>
      </c>
      <c r="AA315" s="16" t="n">
        <v>0.542748629955371</v>
      </c>
      <c r="AB315" s="16" t="n">
        <v>0.351745607001722</v>
      </c>
      <c r="AC315" s="16" t="n">
        <v>0.504956899899578</v>
      </c>
      <c r="AD315" s="16" t="n">
        <v>0.734191899857054</v>
      </c>
      <c r="AE315" s="16"/>
      <c r="AF315" s="16" t="n">
        <v>0.772535497194329</v>
      </c>
      <c r="AG315" s="16" t="n">
        <v>0.174382066428204</v>
      </c>
      <c r="AH315" s="16" t="n">
        <v>0.916396363944742</v>
      </c>
      <c r="AI315" s="16" t="n">
        <v>0.844030833438895</v>
      </c>
      <c r="AJ315" s="16" t="n">
        <v>0.780920527156799</v>
      </c>
      <c r="AK315" s="16" t="n">
        <v>0.870957725995034</v>
      </c>
      <c r="AL315" s="16" t="n">
        <v>0.622577049828893</v>
      </c>
      <c r="AM315" s="16" t="n">
        <v>0.896313569481437</v>
      </c>
      <c r="AN315" s="16" t="n">
        <v>0.720848954242385</v>
      </c>
      <c r="AO315" s="16" t="n">
        <v>0.592930103389296</v>
      </c>
      <c r="AP315" s="16" t="n">
        <v>0.930907819616857</v>
      </c>
      <c r="AQ315" s="16"/>
      <c r="AR315" s="16" t="n">
        <v>0.809468714372088</v>
      </c>
      <c r="AS315" s="16" t="n">
        <v>0.817795296372736</v>
      </c>
      <c r="AT315" s="16" t="n">
        <v>0.685246912959604</v>
      </c>
      <c r="AU315" s="16" t="n">
        <v>0.841076287734465</v>
      </c>
      <c r="AV315" s="16" t="n">
        <v>0.998176463954595</v>
      </c>
      <c r="AW315" s="16" t="n">
        <v>0.911478778518087</v>
      </c>
      <c r="AX315" s="16" t="n">
        <v>0.649055593101408</v>
      </c>
      <c r="AY315" s="16" t="n">
        <v>0.961053247257508</v>
      </c>
      <c r="AZ315" s="16" t="n">
        <v>0.623285044337768</v>
      </c>
      <c r="BA315" s="16" t="n">
        <v>0.746955120146499</v>
      </c>
      <c r="BB315" s="16" t="n">
        <v>0.769239286074382</v>
      </c>
      <c r="BC315" s="16" t="n">
        <v>0.842384739037549</v>
      </c>
    </row>
    <row r="316">
      <c r="B316" t="s">
        <v>101</v>
      </c>
      <c r="C316" s="16" t="n">
        <v>0.0578719333935349</v>
      </c>
      <c r="D316" s="16" t="n">
        <v>0.0376950397522437</v>
      </c>
      <c r="E316" s="16" t="n">
        <v>0.0258826813502073</v>
      </c>
      <c r="F316" s="16" t="n">
        <v>0.0671174009381115</v>
      </c>
      <c r="G316" s="16"/>
      <c r="H316" s="16" t="n">
        <v>0.0187404145591322</v>
      </c>
      <c r="I316" s="16" t="n">
        <v>0.0615032870750834</v>
      </c>
      <c r="J316" s="16"/>
      <c r="K316" s="16" t="n">
        <v>0.0812958144706557</v>
      </c>
      <c r="L316" s="16"/>
      <c r="M316" s="16" t="n">
        <v>0.0549942791209243</v>
      </c>
      <c r="N316" s="16" t="n">
        <v>0.0775922846100514</v>
      </c>
      <c r="O316" s="16" t="n">
        <v>0.0947207856383296</v>
      </c>
      <c r="P316" s="16" t="n">
        <v>0.0578519563677907</v>
      </c>
      <c r="Q316" s="16"/>
      <c r="R316" s="16" t="n">
        <v>0.406828674744312</v>
      </c>
      <c r="S316" s="16" t="n">
        <v>0.0568035937246309</v>
      </c>
      <c r="T316" s="16" t="n">
        <v>0.076873490023639</v>
      </c>
      <c r="U316" s="16" t="n">
        <v>0.0116379904461451</v>
      </c>
      <c r="V316" s="16" t="n">
        <v>0.0475186371897088</v>
      </c>
      <c r="W316" s="16"/>
      <c r="X316" s="16" t="n">
        <v>0.0336114000501029</v>
      </c>
      <c r="Y316" s="16" t="n">
        <v>0.0277780465789647</v>
      </c>
      <c r="Z316" s="16" t="n">
        <v>0.0725373757868329</v>
      </c>
      <c r="AA316" s="16" t="n">
        <v>0.0255664052240249</v>
      </c>
      <c r="AB316" s="16" t="n">
        <v>0.139391689074558</v>
      </c>
      <c r="AC316" s="16" t="n">
        <v>0.156698823836544</v>
      </c>
      <c r="AD316" s="16" t="n">
        <v>0.0263641952295204</v>
      </c>
      <c r="AE316" s="16"/>
      <c r="AF316" s="16" t="n">
        <v>0.19543114565073</v>
      </c>
      <c r="AG316" s="16" t="n">
        <v>0.0142662653035639</v>
      </c>
      <c r="AH316" s="16" t="n">
        <v>0.0160604609918149</v>
      </c>
      <c r="AI316" s="16" t="n">
        <v>0.0321548395160764</v>
      </c>
      <c r="AJ316" s="16" t="n">
        <v>0.0369711203065665</v>
      </c>
      <c r="AK316" s="16" t="n">
        <v>0.0557719712164169</v>
      </c>
      <c r="AL316" s="16" t="n">
        <v>0.0311498442647846</v>
      </c>
      <c r="AM316" s="16" t="n">
        <v>0</v>
      </c>
      <c r="AN316" s="16" t="n">
        <v>0.0267606079693959</v>
      </c>
      <c r="AO316" s="16" t="n">
        <v>0</v>
      </c>
      <c r="AP316" s="16" t="n">
        <v>0</v>
      </c>
      <c r="AQ316" s="16"/>
      <c r="AR316" s="16" t="n">
        <v>0.140008310422197</v>
      </c>
      <c r="AS316" s="16" t="n">
        <v>0.0669282418459016</v>
      </c>
      <c r="AT316" s="16" t="n">
        <v>0.0556474998699919</v>
      </c>
      <c r="AU316" s="16" t="n">
        <v>0.133295270712366</v>
      </c>
      <c r="AV316" s="16" t="n">
        <v>0</v>
      </c>
      <c r="AW316" s="16" t="n">
        <v>0.0103894965610162</v>
      </c>
      <c r="AX316" s="16" t="n">
        <v>0.0034637305122189</v>
      </c>
      <c r="AY316" s="16" t="n">
        <v>0.00391301001458343</v>
      </c>
      <c r="AZ316" s="16" t="n">
        <v>0.182061097375387</v>
      </c>
      <c r="BA316" s="16" t="n">
        <v>0.115489392628754</v>
      </c>
      <c r="BB316" s="16" t="n">
        <v>0.00484429445526568</v>
      </c>
      <c r="BC316" s="16" t="n">
        <v>0.0182947549027237</v>
      </c>
    </row>
    <row r="317">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row>
    <row r="318">
      <c r="B318" s="7" t="s">
        <v>205</v>
      </c>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row>
    <row r="319">
      <c r="B319" s="26" t="s">
        <v>83</v>
      </c>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row>
    <row r="320">
      <c r="B320" t="s">
        <v>191</v>
      </c>
      <c r="C320" s="16" t="n">
        <v>0.113020246294721</v>
      </c>
      <c r="D320" s="16" t="n">
        <v>0.156549731088205</v>
      </c>
      <c r="E320" s="16" t="n">
        <v>0.377331934979307</v>
      </c>
      <c r="F320" s="16" t="n">
        <v>0.0519976178675928</v>
      </c>
      <c r="G320" s="16"/>
      <c r="H320" s="16" t="n">
        <v>0.28737275025769</v>
      </c>
      <c r="I320" s="16" t="n">
        <v>0.0931076849662476</v>
      </c>
      <c r="J320" s="16"/>
      <c r="K320" s="16" t="n">
        <v>0.12844893809756</v>
      </c>
      <c r="L320" s="16"/>
      <c r="M320" s="16" t="n">
        <v>0.0714589208076968</v>
      </c>
      <c r="N320" s="16" t="n">
        <v>0.45871377781429</v>
      </c>
      <c r="O320" s="16" t="n">
        <v>0.39767493671541</v>
      </c>
      <c r="P320" s="16" t="n">
        <v>0.567954568281534</v>
      </c>
      <c r="Q320" s="16"/>
      <c r="R320" s="16" t="n">
        <v>0.216098463651068</v>
      </c>
      <c r="S320" s="16" t="n">
        <v>0.136756215543471</v>
      </c>
      <c r="T320" s="16" t="n">
        <v>0.187308115013109</v>
      </c>
      <c r="U320" s="16" t="n">
        <v>0.219673330808708</v>
      </c>
      <c r="V320" s="16" t="n">
        <v>0.0381338405838123</v>
      </c>
      <c r="W320" s="16"/>
      <c r="X320" s="16" t="n">
        <v>0.0793175531294579</v>
      </c>
      <c r="Y320" s="16" t="n">
        <v>0.0728343628797122</v>
      </c>
      <c r="Z320" s="16" t="n">
        <v>0.0532537207045802</v>
      </c>
      <c r="AA320" s="16" t="n">
        <v>0.580377350005488</v>
      </c>
      <c r="AB320" s="16" t="n">
        <v>0.256683224330063</v>
      </c>
      <c r="AC320" s="16" t="n">
        <v>0.601669462072915</v>
      </c>
      <c r="AD320" s="16" t="n">
        <v>0.234494654693838</v>
      </c>
      <c r="AE320" s="16"/>
      <c r="AF320" s="16" t="n">
        <v>0.00796472806998988</v>
      </c>
      <c r="AG320" s="16" t="n">
        <v>0.05629297757016</v>
      </c>
      <c r="AH320" s="16" t="n">
        <v>0.135268302875615</v>
      </c>
      <c r="AI320" s="16" t="n">
        <v>0.12526628285096</v>
      </c>
      <c r="AJ320" s="16" t="n">
        <v>0.0922079924903248</v>
      </c>
      <c r="AK320" s="16" t="n">
        <v>0.0580379861051338</v>
      </c>
      <c r="AL320" s="16" t="n">
        <v>0.326154383153627</v>
      </c>
      <c r="AM320" s="16" t="n">
        <v>0.181006793971695</v>
      </c>
      <c r="AN320" s="16" t="n">
        <v>0.238858529632435</v>
      </c>
      <c r="AO320" s="16" t="n">
        <v>0.201245716858196</v>
      </c>
      <c r="AP320" s="16" t="n">
        <v>0.0315671416443111</v>
      </c>
      <c r="AQ320" s="16"/>
      <c r="AR320" s="16" t="n">
        <v>0.042039983261533</v>
      </c>
      <c r="AS320" s="16" t="n">
        <v>0.0653677001757638</v>
      </c>
      <c r="AT320" s="16" t="n">
        <v>0.139953403134647</v>
      </c>
      <c r="AU320" s="16" t="n">
        <v>0.028666277466482</v>
      </c>
      <c r="AV320" s="16" t="n">
        <v>0.199434763688688</v>
      </c>
      <c r="AW320" s="16" t="n">
        <v>0.100167325364488</v>
      </c>
      <c r="AX320" s="16" t="n">
        <v>0.0425587217269181</v>
      </c>
      <c r="AY320" s="16" t="n">
        <v>0.184983137276332</v>
      </c>
      <c r="AZ320" s="16" t="n">
        <v>0.432003996404852</v>
      </c>
      <c r="BA320" s="16" t="n">
        <v>0.123336125075344</v>
      </c>
      <c r="BB320" s="16" t="n">
        <v>0.0569929517655407</v>
      </c>
      <c r="BC320" s="16" t="n">
        <v>0.248617921083742</v>
      </c>
    </row>
    <row r="321">
      <c r="B321" t="s">
        <v>192</v>
      </c>
      <c r="C321" s="16" t="n">
        <v>0.794574325889874</v>
      </c>
      <c r="D321" s="16" t="n">
        <v>0.75114538554123</v>
      </c>
      <c r="E321" s="16" t="n">
        <v>0.54059335084349</v>
      </c>
      <c r="F321" s="16" t="n">
        <v>0.853411581555784</v>
      </c>
      <c r="G321" s="16"/>
      <c r="H321" s="16" t="n">
        <v>0.689903120619934</v>
      </c>
      <c r="I321" s="16" t="n">
        <v>0.815620993369201</v>
      </c>
      <c r="J321" s="16"/>
      <c r="K321" s="16" t="n">
        <v>0.753016752769531</v>
      </c>
      <c r="L321" s="16"/>
      <c r="M321" s="16" t="n">
        <v>0.83797935394157</v>
      </c>
      <c r="N321" s="16" t="n">
        <v>0.43515342650187</v>
      </c>
      <c r="O321" s="16" t="n">
        <v>0.489054753128874</v>
      </c>
      <c r="P321" s="16" t="n">
        <v>0.343380827122585</v>
      </c>
      <c r="Q321" s="16"/>
      <c r="R321" s="16" t="n">
        <v>0.331941151634058</v>
      </c>
      <c r="S321" s="16" t="n">
        <v>0.756149145310524</v>
      </c>
      <c r="T321" s="16" t="n">
        <v>0.750232786329226</v>
      </c>
      <c r="U321" s="16" t="n">
        <v>0.748373640951848</v>
      </c>
      <c r="V321" s="16" t="n">
        <v>0.861936508767967</v>
      </c>
      <c r="W321" s="16"/>
      <c r="X321" s="16" t="n">
        <v>0.875480510106444</v>
      </c>
      <c r="Y321" s="16" t="n">
        <v>0.877911249931184</v>
      </c>
      <c r="Z321" s="16" t="n">
        <v>0.585059909534738</v>
      </c>
      <c r="AA321" s="16" t="n">
        <v>0.401370446570669</v>
      </c>
      <c r="AB321" s="16" t="n">
        <v>0.623847981452405</v>
      </c>
      <c r="AC321" s="16" t="n">
        <v>0.327030195970121</v>
      </c>
      <c r="AD321" s="16" t="n">
        <v>0.74149260565726</v>
      </c>
      <c r="AE321" s="16"/>
      <c r="AF321" s="16" t="n">
        <v>0.773150336819958</v>
      </c>
      <c r="AG321" s="16" t="n">
        <v>0.846709546333252</v>
      </c>
      <c r="AH321" s="16" t="n">
        <v>0.862844496923998</v>
      </c>
      <c r="AI321" s="16" t="n">
        <v>0.695820480976448</v>
      </c>
      <c r="AJ321" s="16" t="n">
        <v>0.741427809426863</v>
      </c>
      <c r="AK321" s="16" t="n">
        <v>0.884518622346513</v>
      </c>
      <c r="AL321" s="16" t="n">
        <v>0.644047713425878</v>
      </c>
      <c r="AM321" s="16" t="n">
        <v>0.796662042940533</v>
      </c>
      <c r="AN321" s="16" t="n">
        <v>0.755286416445182</v>
      </c>
      <c r="AO321" s="16" t="n">
        <v>0.798754283141804</v>
      </c>
      <c r="AP321" s="16" t="n">
        <v>0.968432858355689</v>
      </c>
      <c r="AQ321" s="16"/>
      <c r="AR321" s="16" t="n">
        <v>0.752430702045399</v>
      </c>
      <c r="AS321" s="16" t="n">
        <v>0.835559569734382</v>
      </c>
      <c r="AT321" s="16" t="n">
        <v>0.791328514654705</v>
      </c>
      <c r="AU321" s="16" t="n">
        <v>0.704743181108787</v>
      </c>
      <c r="AV321" s="16" t="n">
        <v>0.602954008668028</v>
      </c>
      <c r="AW321" s="16" t="n">
        <v>0.849200615298838</v>
      </c>
      <c r="AX321" s="16" t="n">
        <v>0.783642593795996</v>
      </c>
      <c r="AY321" s="16" t="n">
        <v>0.814593562374892</v>
      </c>
      <c r="AZ321" s="16" t="n">
        <v>0.471782358943058</v>
      </c>
      <c r="BA321" s="16" t="n">
        <v>0.730842311676135</v>
      </c>
      <c r="BB321" s="16" t="n">
        <v>0.938439758936895</v>
      </c>
      <c r="BC321" s="16" t="n">
        <v>0.735247980258318</v>
      </c>
    </row>
    <row r="322">
      <c r="B322" t="s">
        <v>101</v>
      </c>
      <c r="C322" s="16" t="n">
        <v>0.0924054278154047</v>
      </c>
      <c r="D322" s="16" t="n">
        <v>0.0923048833705649</v>
      </c>
      <c r="E322" s="16" t="n">
        <v>0.0820747141772021</v>
      </c>
      <c r="F322" s="16" t="n">
        <v>0.094590800576623</v>
      </c>
      <c r="G322" s="16"/>
      <c r="H322" s="16" t="n">
        <v>0.0227241291223769</v>
      </c>
      <c r="I322" s="16" t="n">
        <v>0.0912713216645515</v>
      </c>
      <c r="J322" s="16"/>
      <c r="K322" s="16" t="n">
        <v>0.118534309132909</v>
      </c>
      <c r="L322" s="16"/>
      <c r="M322" s="16" t="n">
        <v>0.090561725250733</v>
      </c>
      <c r="N322" s="16" t="n">
        <v>0.10613279568384</v>
      </c>
      <c r="O322" s="16" t="n">
        <v>0.113270310155716</v>
      </c>
      <c r="P322" s="16" t="n">
        <v>0.0886646045958807</v>
      </c>
      <c r="Q322" s="16"/>
      <c r="R322" s="16" t="n">
        <v>0.451960384714873</v>
      </c>
      <c r="S322" s="16" t="n">
        <v>0.107094639146005</v>
      </c>
      <c r="T322" s="16" t="n">
        <v>0.0624590986576648</v>
      </c>
      <c r="U322" s="16" t="n">
        <v>0.0319530282394447</v>
      </c>
      <c r="V322" s="16" t="n">
        <v>0.0999296506482203</v>
      </c>
      <c r="W322" s="16"/>
      <c r="X322" s="16" t="n">
        <v>0.0452019367640985</v>
      </c>
      <c r="Y322" s="16" t="n">
        <v>0.0492543871891041</v>
      </c>
      <c r="Z322" s="16" t="n">
        <v>0.361686369760681</v>
      </c>
      <c r="AA322" s="16" t="n">
        <v>0.0182522034238434</v>
      </c>
      <c r="AB322" s="16" t="n">
        <v>0.119468794217532</v>
      </c>
      <c r="AC322" s="16" t="n">
        <v>0.0713003419569639</v>
      </c>
      <c r="AD322" s="16" t="n">
        <v>0.0240127396489018</v>
      </c>
      <c r="AE322" s="16"/>
      <c r="AF322" s="16" t="n">
        <v>0.218884935110052</v>
      </c>
      <c r="AG322" s="16" t="n">
        <v>0.0969974760965874</v>
      </c>
      <c r="AH322" s="16" t="n">
        <v>0.00188720020038722</v>
      </c>
      <c r="AI322" s="16" t="n">
        <v>0.178913236172592</v>
      </c>
      <c r="AJ322" s="16" t="n">
        <v>0.166364198082812</v>
      </c>
      <c r="AK322" s="16" t="n">
        <v>0.0574433915483528</v>
      </c>
      <c r="AL322" s="16" t="n">
        <v>0.0297979034204948</v>
      </c>
      <c r="AM322" s="16" t="n">
        <v>0.0223311630877726</v>
      </c>
      <c r="AN322" s="16" t="n">
        <v>0.00585505392238267</v>
      </c>
      <c r="AO322" s="16" t="n">
        <v>0</v>
      </c>
      <c r="AP322" s="16" t="n">
        <v>0</v>
      </c>
      <c r="AQ322" s="16"/>
      <c r="AR322" s="16" t="n">
        <v>0.205529314693068</v>
      </c>
      <c r="AS322" s="16" t="n">
        <v>0.0990727300898542</v>
      </c>
      <c r="AT322" s="16" t="n">
        <v>0.0687180822106476</v>
      </c>
      <c r="AU322" s="16" t="n">
        <v>0.266590541424732</v>
      </c>
      <c r="AV322" s="16" t="n">
        <v>0.197611227643283</v>
      </c>
      <c r="AW322" s="16" t="n">
        <v>0.0506320593366733</v>
      </c>
      <c r="AX322" s="16" t="n">
        <v>0.173798684477086</v>
      </c>
      <c r="AY322" s="16" t="n">
        <v>0.00042330034877626</v>
      </c>
      <c r="AZ322" s="16" t="n">
        <v>0.0962136446520897</v>
      </c>
      <c r="BA322" s="16" t="n">
        <v>0.145821563248521</v>
      </c>
      <c r="BB322" s="16" t="n">
        <v>0.00456728929756388</v>
      </c>
      <c r="BC322" s="16" t="n">
        <v>0.0161340986579398</v>
      </c>
    </row>
    <row r="323">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row>
    <row r="324">
      <c r="B324" s="7" t="s">
        <v>206</v>
      </c>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row>
    <row r="325">
      <c r="B325" s="26" t="s">
        <v>83</v>
      </c>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row>
    <row r="326">
      <c r="B326" t="s">
        <v>191</v>
      </c>
      <c r="C326" s="16" t="n">
        <v>0.097942259029197</v>
      </c>
      <c r="D326" s="16" t="n">
        <v>0.261808320785663</v>
      </c>
      <c r="E326" s="16" t="n">
        <v>0.338112474390103</v>
      </c>
      <c r="F326" s="16" t="n">
        <v>0.0269840915142114</v>
      </c>
      <c r="G326" s="16"/>
      <c r="H326" s="16" t="n">
        <v>0.24222642757585</v>
      </c>
      <c r="I326" s="16" t="n">
        <v>0.0423321294479571</v>
      </c>
      <c r="J326" s="16"/>
      <c r="K326" s="16" t="n">
        <v>0.144894779325641</v>
      </c>
      <c r="L326" s="16"/>
      <c r="M326" s="16" t="n">
        <v>0.0721970722422135</v>
      </c>
      <c r="N326" s="16" t="n">
        <v>0.264307216654427</v>
      </c>
      <c r="O326" s="16" t="n">
        <v>0.408400380706575</v>
      </c>
      <c r="P326" s="16" t="n">
        <v>0.443704493374098</v>
      </c>
      <c r="Q326" s="16"/>
      <c r="R326" s="16" t="n">
        <v>0.216098463651068</v>
      </c>
      <c r="S326" s="16" t="n">
        <v>0.119916223913325</v>
      </c>
      <c r="T326" s="16" t="n">
        <v>0.167477161139285</v>
      </c>
      <c r="U326" s="16" t="n">
        <v>0.198164871545507</v>
      </c>
      <c r="V326" s="16" t="n">
        <v>0.0262079737765636</v>
      </c>
      <c r="W326" s="16"/>
      <c r="X326" s="16" t="n">
        <v>0.119430487617496</v>
      </c>
      <c r="Y326" s="16" t="n">
        <v>0.0297115204867563</v>
      </c>
      <c r="Z326" s="16" t="n">
        <v>0.027155373574805</v>
      </c>
      <c r="AA326" s="16" t="n">
        <v>0.146388224172809</v>
      </c>
      <c r="AB326" s="16" t="n">
        <v>0.339036079907174</v>
      </c>
      <c r="AC326" s="16" t="n">
        <v>0.308337655477232</v>
      </c>
      <c r="AD326" s="16" t="n">
        <v>0.109460672969098</v>
      </c>
      <c r="AE326" s="16"/>
      <c r="AF326" s="16" t="n">
        <v>0.00762917856513383</v>
      </c>
      <c r="AG326" s="16" t="n">
        <v>0.0152845504131191</v>
      </c>
      <c r="AH326" s="16" t="n">
        <v>0.0528102885314102</v>
      </c>
      <c r="AI326" s="16" t="n">
        <v>0.0746695203106676</v>
      </c>
      <c r="AJ326" s="16" t="n">
        <v>0.0599873309984632</v>
      </c>
      <c r="AK326" s="16" t="n">
        <v>0.0775080736414037</v>
      </c>
      <c r="AL326" s="16" t="n">
        <v>0.324478977079909</v>
      </c>
      <c r="AM326" s="16" t="n">
        <v>0.189077581935066</v>
      </c>
      <c r="AN326" s="16" t="n">
        <v>0.0892560766365569</v>
      </c>
      <c r="AO326" s="16" t="n">
        <v>0.246073961315539</v>
      </c>
      <c r="AP326" s="16" t="n">
        <v>0.0315671416443111</v>
      </c>
      <c r="AQ326" s="16"/>
      <c r="AR326" s="16" t="n">
        <v>0.0289247342379331</v>
      </c>
      <c r="AS326" s="16" t="n">
        <v>0.0178750474887926</v>
      </c>
      <c r="AT326" s="16" t="n">
        <v>0.112625176985438</v>
      </c>
      <c r="AU326" s="16" t="n">
        <v>0.0125706996063159</v>
      </c>
      <c r="AV326" s="16" t="n">
        <v>0.00622679875294994</v>
      </c>
      <c r="AW326" s="16" t="n">
        <v>0.0544707920496735</v>
      </c>
      <c r="AX326" s="16" t="n">
        <v>0.481111380525412</v>
      </c>
      <c r="AY326" s="16" t="n">
        <v>0.185829737973884</v>
      </c>
      <c r="AZ326" s="16" t="n">
        <v>0.291407666744636</v>
      </c>
      <c r="BA326" s="16" t="n">
        <v>0.126312768138158</v>
      </c>
      <c r="BB326" s="16" t="n">
        <v>0.149675902942664</v>
      </c>
      <c r="BC326" s="16" t="n">
        <v>0.160121951575469</v>
      </c>
    </row>
    <row r="327">
      <c r="B327" t="s">
        <v>192</v>
      </c>
      <c r="C327" s="16" t="n">
        <v>0.790638455690691</v>
      </c>
      <c r="D327" s="16" t="n">
        <v>0.608199541113083</v>
      </c>
      <c r="E327" s="16" t="n">
        <v>0.50148211447954</v>
      </c>
      <c r="F327" s="16" t="n">
        <v>0.87421687414321</v>
      </c>
      <c r="G327" s="16"/>
      <c r="H327" s="16" t="n">
        <v>0.751480633642912</v>
      </c>
      <c r="I327" s="16" t="n">
        <v>0.854667507538001</v>
      </c>
      <c r="J327" s="16"/>
      <c r="K327" s="16" t="n">
        <v>0.707241287184485</v>
      </c>
      <c r="L327" s="16"/>
      <c r="M327" s="16" t="n">
        <v>0.813648383057601</v>
      </c>
      <c r="N327" s="16" t="n">
        <v>0.649906897626317</v>
      </c>
      <c r="O327" s="16" t="n">
        <v>0.491533173621681</v>
      </c>
      <c r="P327" s="16" t="n">
        <v>0.465976305524839</v>
      </c>
      <c r="Q327" s="16"/>
      <c r="R327" s="16" t="n">
        <v>0.783901536348932</v>
      </c>
      <c r="S327" s="16" t="n">
        <v>0.802905547990227</v>
      </c>
      <c r="T327" s="16" t="n">
        <v>0.664281466141038</v>
      </c>
      <c r="U327" s="16" t="n">
        <v>0.686776045722698</v>
      </c>
      <c r="V327" s="16" t="n">
        <v>0.869571413774038</v>
      </c>
      <c r="W327" s="16"/>
      <c r="X327" s="16" t="n">
        <v>0.799104486930801</v>
      </c>
      <c r="Y327" s="16" t="n">
        <v>0.892238876250138</v>
      </c>
      <c r="Z327" s="16" t="n">
        <v>0.761484437957286</v>
      </c>
      <c r="AA327" s="16" t="n">
        <v>0.831461134902865</v>
      </c>
      <c r="AB327" s="16" t="n">
        <v>0.504129528250185</v>
      </c>
      <c r="AC327" s="16" t="n">
        <v>0.677412343619261</v>
      </c>
      <c r="AD327" s="16" t="n">
        <v>0.343443862486555</v>
      </c>
      <c r="AE327" s="16"/>
      <c r="AF327" s="16" t="n">
        <v>0.796939675784136</v>
      </c>
      <c r="AG327" s="16" t="n">
        <v>0.880453086923526</v>
      </c>
      <c r="AH327" s="16" t="n">
        <v>0.944925285517185</v>
      </c>
      <c r="AI327" s="16" t="n">
        <v>0.803262209013084</v>
      </c>
      <c r="AJ327" s="16" t="n">
        <v>0.641202689679557</v>
      </c>
      <c r="AK327" s="16" t="n">
        <v>0.814358984257376</v>
      </c>
      <c r="AL327" s="16" t="n">
        <v>0.665990906363596</v>
      </c>
      <c r="AM327" s="16" t="n">
        <v>0.809766775819377</v>
      </c>
      <c r="AN327" s="16" t="n">
        <v>0.905350099946259</v>
      </c>
      <c r="AO327" s="16" t="n">
        <v>0.753926038684461</v>
      </c>
      <c r="AP327" s="16" t="n">
        <v>0.847370945460712</v>
      </c>
      <c r="AQ327" s="16"/>
      <c r="AR327" s="16" t="n">
        <v>0.70293592998771</v>
      </c>
      <c r="AS327" s="16" t="n">
        <v>0.735718394714034</v>
      </c>
      <c r="AT327" s="16" t="n">
        <v>0.882298842987854</v>
      </c>
      <c r="AU327" s="16" t="n">
        <v>0.71780092305564</v>
      </c>
      <c r="AV327" s="16" t="n">
        <v>0.796161973603767</v>
      </c>
      <c r="AW327" s="16" t="n">
        <v>0.853264374441903</v>
      </c>
      <c r="AX327" s="16" t="n">
        <v>0.515424888962369</v>
      </c>
      <c r="AY327" s="16" t="n">
        <v>0.81374696167734</v>
      </c>
      <c r="AZ327" s="16" t="n">
        <v>0.526531235879977</v>
      </c>
      <c r="BA327" s="16" t="n">
        <v>0.716622949526732</v>
      </c>
      <c r="BB327" s="16" t="n">
        <v>0.839138168795205</v>
      </c>
      <c r="BC327" s="16" t="n">
        <v>0.83702532344328</v>
      </c>
    </row>
    <row r="328">
      <c r="B328" t="s">
        <v>101</v>
      </c>
      <c r="C328" s="16" t="n">
        <v>0.111419285280112</v>
      </c>
      <c r="D328" s="16" t="n">
        <v>0.129992138101253</v>
      </c>
      <c r="E328" s="16" t="n">
        <v>0.160405411130358</v>
      </c>
      <c r="F328" s="16" t="n">
        <v>0.0987990343425783</v>
      </c>
      <c r="G328" s="16"/>
      <c r="H328" s="16" t="n">
        <v>0.00629293878123731</v>
      </c>
      <c r="I328" s="16" t="n">
        <v>0.103000363014041</v>
      </c>
      <c r="J328" s="16"/>
      <c r="K328" s="16" t="n">
        <v>0.147863933489873</v>
      </c>
      <c r="L328" s="16"/>
      <c r="M328" s="16" t="n">
        <v>0.114154544700186</v>
      </c>
      <c r="N328" s="16" t="n">
        <v>0.085785885719255</v>
      </c>
      <c r="O328" s="16" t="n">
        <v>0.100066445671744</v>
      </c>
      <c r="P328" s="16" t="n">
        <v>0.0903192011010629</v>
      </c>
      <c r="Q328" s="16"/>
      <c r="R328" s="16" t="n">
        <v>0</v>
      </c>
      <c r="S328" s="16" t="n">
        <v>0.0771782280964481</v>
      </c>
      <c r="T328" s="16" t="n">
        <v>0.168241372719678</v>
      </c>
      <c r="U328" s="16" t="n">
        <v>0.115059082731795</v>
      </c>
      <c r="V328" s="16" t="n">
        <v>0.104220612449398</v>
      </c>
      <c r="W328" s="16"/>
      <c r="X328" s="16" t="n">
        <v>0.0814650254517028</v>
      </c>
      <c r="Y328" s="16" t="n">
        <v>0.0780496032631057</v>
      </c>
      <c r="Z328" s="16" t="n">
        <v>0.211360188467909</v>
      </c>
      <c r="AA328" s="16" t="n">
        <v>0.0221506409243262</v>
      </c>
      <c r="AB328" s="16" t="n">
        <v>0.156834391842641</v>
      </c>
      <c r="AC328" s="16" t="n">
        <v>0.0142500009035074</v>
      </c>
      <c r="AD328" s="16" t="n">
        <v>0.547095464544348</v>
      </c>
      <c r="AE328" s="16"/>
      <c r="AF328" s="16" t="n">
        <v>0.19543114565073</v>
      </c>
      <c r="AG328" s="16" t="n">
        <v>0.104262362663355</v>
      </c>
      <c r="AH328" s="16" t="n">
        <v>0.00226442595140481</v>
      </c>
      <c r="AI328" s="16" t="n">
        <v>0.122068270676249</v>
      </c>
      <c r="AJ328" s="16" t="n">
        <v>0.29880997932198</v>
      </c>
      <c r="AK328" s="16" t="n">
        <v>0.10813294210122</v>
      </c>
      <c r="AL328" s="16" t="n">
        <v>0.00953011655649581</v>
      </c>
      <c r="AM328" s="16" t="n">
        <v>0.00115564224555703</v>
      </c>
      <c r="AN328" s="16" t="n">
        <v>0.005393823417184</v>
      </c>
      <c r="AO328" s="16" t="n">
        <v>0</v>
      </c>
      <c r="AP328" s="16" t="n">
        <v>0.121061912894976</v>
      </c>
      <c r="AQ328" s="16"/>
      <c r="AR328" s="16" t="n">
        <v>0.268139335774357</v>
      </c>
      <c r="AS328" s="16" t="n">
        <v>0.246406557797173</v>
      </c>
      <c r="AT328" s="16" t="n">
        <v>0.00507598002670833</v>
      </c>
      <c r="AU328" s="16" t="n">
        <v>0.269628377338044</v>
      </c>
      <c r="AV328" s="16" t="n">
        <v>0.197611227643283</v>
      </c>
      <c r="AW328" s="16" t="n">
        <v>0.0922648335084238</v>
      </c>
      <c r="AX328" s="16" t="n">
        <v>0.0034637305122189</v>
      </c>
      <c r="AY328" s="16" t="n">
        <v>0.00042330034877626</v>
      </c>
      <c r="AZ328" s="16" t="n">
        <v>0.182061097375387</v>
      </c>
      <c r="BA328" s="16" t="n">
        <v>0.157064282335109</v>
      </c>
      <c r="BB328" s="16" t="n">
        <v>0.0111859282621314</v>
      </c>
      <c r="BC328" s="16" t="n">
        <v>0.00285272498125119</v>
      </c>
    </row>
    <row r="329">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row>
    <row r="330">
      <c r="B330" s="7" t="s">
        <v>219</v>
      </c>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row>
    <row r="331">
      <c r="B331" s="26" t="s">
        <v>83</v>
      </c>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row>
    <row r="332">
      <c r="B332" t="s">
        <v>211</v>
      </c>
      <c r="C332" s="16" t="n">
        <v>0.105902448717212</v>
      </c>
      <c r="D332" s="16" t="n">
        <v>0.23455824756293</v>
      </c>
      <c r="E332" s="16" t="n">
        <v>0.179510918527404</v>
      </c>
      <c r="F332" s="16" t="n">
        <v>0.0743695462257816</v>
      </c>
      <c r="G332" s="16"/>
      <c r="H332" s="16" t="n">
        <v>0.270071751027594</v>
      </c>
      <c r="I332" s="16" t="n">
        <v>0.104062963297144</v>
      </c>
      <c r="J332" s="16"/>
      <c r="K332" s="16" t="n">
        <v>0.142924415549066</v>
      </c>
      <c r="L332" s="16"/>
      <c r="M332" s="16" t="n">
        <v>0.087783280228655</v>
      </c>
      <c r="N332" s="16" t="n">
        <v>0.23036036655831</v>
      </c>
      <c r="O332" s="16" t="n">
        <v>0.289310541576366</v>
      </c>
      <c r="P332" s="16" t="n">
        <v>0.440170211022238</v>
      </c>
      <c r="Q332" s="16"/>
      <c r="R332" s="16" t="n">
        <v>0</v>
      </c>
      <c r="S332" s="16" t="n">
        <v>0.133944096011226</v>
      </c>
      <c r="T332" s="16" t="n">
        <v>0.178023690554381</v>
      </c>
      <c r="U332" s="16" t="n">
        <v>0.176730643746379</v>
      </c>
      <c r="V332" s="16" t="n">
        <v>0.0587882207125097</v>
      </c>
      <c r="W332" s="16"/>
      <c r="X332" s="16" t="n">
        <v>0.0767609115204371</v>
      </c>
      <c r="Y332" s="16" t="n">
        <v>0.0815331096227418</v>
      </c>
      <c r="Z332" s="16" t="n">
        <v>0.0422759599426374</v>
      </c>
      <c r="AA332" s="16" t="n">
        <v>0.47758087844219</v>
      </c>
      <c r="AB332" s="16" t="n">
        <v>0.323512696320998</v>
      </c>
      <c r="AC332" s="16" t="n">
        <v>0.257422867748246</v>
      </c>
      <c r="AD332" s="16" t="n">
        <v>0.1195631997045</v>
      </c>
      <c r="AE332" s="16"/>
      <c r="AF332" s="16" t="n">
        <v>0.00775846456415344</v>
      </c>
      <c r="AG332" s="16" t="n">
        <v>0.0131476867495981</v>
      </c>
      <c r="AH332" s="16" t="n">
        <v>0.207782956629266</v>
      </c>
      <c r="AI332" s="16" t="n">
        <v>0.162146734274522</v>
      </c>
      <c r="AJ332" s="16" t="n">
        <v>0.0496667003680948</v>
      </c>
      <c r="AK332" s="16" t="n">
        <v>0.043439319101434</v>
      </c>
      <c r="AL332" s="16" t="n">
        <v>0.309587801799182</v>
      </c>
      <c r="AM332" s="16" t="n">
        <v>0.219702877239848</v>
      </c>
      <c r="AN332" s="16" t="n">
        <v>0.308713615789594</v>
      </c>
      <c r="AO332" s="16" t="n">
        <v>0.0512353408229594</v>
      </c>
      <c r="AP332" s="16" t="n">
        <v>0.00595789709452097</v>
      </c>
      <c r="AQ332" s="16"/>
      <c r="AR332" s="16" t="n">
        <v>0.0193066300761702</v>
      </c>
      <c r="AS332" s="16" t="n">
        <v>0.0588641665412248</v>
      </c>
      <c r="AT332" s="16" t="n">
        <v>0.159103919267364</v>
      </c>
      <c r="AU332" s="16" t="n">
        <v>0</v>
      </c>
      <c r="AV332" s="16" t="n">
        <v>0.194423655632675</v>
      </c>
      <c r="AW332" s="16" t="n">
        <v>0.155189452658273</v>
      </c>
      <c r="AX332" s="16" t="n">
        <v>0.00681076845663861</v>
      </c>
      <c r="AY332" s="16" t="n">
        <v>0.0341871420303563</v>
      </c>
      <c r="AZ332" s="16" t="n">
        <v>0.453546625970989</v>
      </c>
      <c r="BA332" s="16" t="n">
        <v>0.00405983980466745</v>
      </c>
      <c r="BB332" s="16" t="n">
        <v>0.041307337593013</v>
      </c>
      <c r="BC332" s="16" t="n">
        <v>0.116733036827685</v>
      </c>
    </row>
    <row r="333">
      <c r="B333" t="s">
        <v>212</v>
      </c>
      <c r="C333" s="16" t="n">
        <v>0.194024755939394</v>
      </c>
      <c r="D333" s="16" t="n">
        <v>0.0948454974325008</v>
      </c>
      <c r="E333" s="16" t="n">
        <v>0.396571238091366</v>
      </c>
      <c r="F333" s="16" t="n">
        <v>0.16379731088558</v>
      </c>
      <c r="G333" s="16"/>
      <c r="H333" s="16" t="n">
        <v>0.0723764518121684</v>
      </c>
      <c r="I333" s="16" t="n">
        <v>0.213406144187434</v>
      </c>
      <c r="J333" s="16"/>
      <c r="K333" s="16" t="n">
        <v>0.20682684639648</v>
      </c>
      <c r="L333" s="16"/>
      <c r="M333" s="16" t="n">
        <v>0.174415754079333</v>
      </c>
      <c r="N333" s="16" t="n">
        <v>0.357921436380724</v>
      </c>
      <c r="O333" s="16" t="n">
        <v>0.332893102151299</v>
      </c>
      <c r="P333" s="16" t="n">
        <v>0.35998523814271</v>
      </c>
      <c r="Q333" s="16"/>
      <c r="R333" s="16" t="n">
        <v>0.220392099735189</v>
      </c>
      <c r="S333" s="16" t="n">
        <v>0.195142886842178</v>
      </c>
      <c r="T333" s="16" t="n">
        <v>0.266768635680143</v>
      </c>
      <c r="U333" s="16" t="n">
        <v>0.24249370714535</v>
      </c>
      <c r="V333" s="16" t="n">
        <v>0.147010983070131</v>
      </c>
      <c r="W333" s="16"/>
      <c r="X333" s="16" t="n">
        <v>0.153866728954197</v>
      </c>
      <c r="Y333" s="16" t="n">
        <v>0.161121022020975</v>
      </c>
      <c r="Z333" s="16" t="n">
        <v>0.148483351028555</v>
      </c>
      <c r="AA333" s="16" t="n">
        <v>0.303428861875802</v>
      </c>
      <c r="AB333" s="16" t="n">
        <v>0.414731654230992</v>
      </c>
      <c r="AC333" s="16" t="n">
        <v>0.593196084022692</v>
      </c>
      <c r="AD333" s="16" t="n">
        <v>0.232464772000074</v>
      </c>
      <c r="AE333" s="16"/>
      <c r="AF333" s="16" t="n">
        <v>0.498082115540425</v>
      </c>
      <c r="AG333" s="16" t="n">
        <v>0.0802363021994156</v>
      </c>
      <c r="AH333" s="16" t="n">
        <v>0.238000154736548</v>
      </c>
      <c r="AI333" s="16" t="n">
        <v>0.171323673689392</v>
      </c>
      <c r="AJ333" s="16" t="n">
        <v>0.363259469837857</v>
      </c>
      <c r="AK333" s="16" t="n">
        <v>0.125582103547952</v>
      </c>
      <c r="AL333" s="16" t="n">
        <v>0.089017379683494</v>
      </c>
      <c r="AM333" s="16" t="n">
        <v>0.191854529693806</v>
      </c>
      <c r="AN333" s="16" t="n">
        <v>0.101986192291981</v>
      </c>
      <c r="AO333" s="16" t="n">
        <v>0.313408089386297</v>
      </c>
      <c r="AP333" s="16" t="n">
        <v>0.0631342832886222</v>
      </c>
      <c r="AQ333" s="16"/>
      <c r="AR333" s="16" t="n">
        <v>0.157891878886913</v>
      </c>
      <c r="AS333" s="16" t="n">
        <v>0.209810047053175</v>
      </c>
      <c r="AT333" s="16" t="n">
        <v>0.134779997014753</v>
      </c>
      <c r="AU333" s="16" t="n">
        <v>0.180675605999262</v>
      </c>
      <c r="AV333" s="16" t="n">
        <v>0.202622335699297</v>
      </c>
      <c r="AW333" s="16" t="n">
        <v>0.245529658472466</v>
      </c>
      <c r="AX333" s="16" t="n">
        <v>0.0188302731906882</v>
      </c>
      <c r="AY333" s="16" t="n">
        <v>0.153335797338633</v>
      </c>
      <c r="AZ333" s="16" t="n">
        <v>0.0964837265549402</v>
      </c>
      <c r="BA333" s="16" t="n">
        <v>0.358462868555392</v>
      </c>
      <c r="BB333" s="16" t="n">
        <v>0.291869626596183</v>
      </c>
      <c r="BC333" s="16" t="n">
        <v>0.137590334218559</v>
      </c>
    </row>
    <row r="334">
      <c r="B334" t="s">
        <v>213</v>
      </c>
      <c r="C334" s="16" t="n">
        <v>0.229302023840193</v>
      </c>
      <c r="D334" s="16" t="n">
        <v>0.502391853886783</v>
      </c>
      <c r="E334" s="16" t="n">
        <v>0.12964491588156</v>
      </c>
      <c r="F334" s="16" t="n">
        <v>0.216192031237543</v>
      </c>
      <c r="G334" s="16"/>
      <c r="H334" s="16" t="n">
        <v>0.111677948145068</v>
      </c>
      <c r="I334" s="16" t="n">
        <v>0.211799963103927</v>
      </c>
      <c r="J334" s="16"/>
      <c r="K334" s="16" t="n">
        <v>0.222038940592853</v>
      </c>
      <c r="L334" s="16"/>
      <c r="M334" s="16" t="n">
        <v>0.232969208691657</v>
      </c>
      <c r="N334" s="16" t="n">
        <v>0.201019882491739</v>
      </c>
      <c r="O334" s="16" t="n">
        <v>0.208800057423641</v>
      </c>
      <c r="P334" s="16" t="n">
        <v>0.110211442261414</v>
      </c>
      <c r="Q334" s="16"/>
      <c r="R334" s="16" t="n">
        <v>0.23529608900027</v>
      </c>
      <c r="S334" s="16" t="n">
        <v>0.337729907940939</v>
      </c>
      <c r="T334" s="16" t="n">
        <v>0.13918934153212</v>
      </c>
      <c r="U334" s="16" t="n">
        <v>0.212224158188546</v>
      </c>
      <c r="V334" s="16" t="n">
        <v>0.243848170533316</v>
      </c>
      <c r="W334" s="16"/>
      <c r="X334" s="16" t="n">
        <v>0.251907900599573</v>
      </c>
      <c r="Y334" s="16" t="n">
        <v>0.148761706941801</v>
      </c>
      <c r="Z334" s="16" t="n">
        <v>0.336354938048946</v>
      </c>
      <c r="AA334" s="16" t="n">
        <v>0.160591682028303</v>
      </c>
      <c r="AB334" s="16" t="n">
        <v>0.129218895200605</v>
      </c>
      <c r="AC334" s="16" t="n">
        <v>0.0778946004987658</v>
      </c>
      <c r="AD334" s="16" t="n">
        <v>0.54089699832595</v>
      </c>
      <c r="AE334" s="16"/>
      <c r="AF334" s="16" t="n">
        <v>0.144600871087081</v>
      </c>
      <c r="AG334" s="16" t="n">
        <v>0.831188754573402</v>
      </c>
      <c r="AH334" s="16" t="n">
        <v>0.22047752432928</v>
      </c>
      <c r="AI334" s="16" t="n">
        <v>0.16473323790973</v>
      </c>
      <c r="AJ334" s="16" t="n">
        <v>0.152655718867407</v>
      </c>
      <c r="AK334" s="16" t="n">
        <v>0.302804117185954</v>
      </c>
      <c r="AL334" s="16" t="n">
        <v>0.115700359736743</v>
      </c>
      <c r="AM334" s="16" t="n">
        <v>0.298201275554134</v>
      </c>
      <c r="AN334" s="16" t="n">
        <v>0.17578702608849</v>
      </c>
      <c r="AO334" s="16" t="n">
        <v>0.139237188624256</v>
      </c>
      <c r="AP334" s="16" t="n">
        <v>0.597130870451698</v>
      </c>
      <c r="AQ334" s="16"/>
      <c r="AR334" s="16" t="n">
        <v>0.281472112439186</v>
      </c>
      <c r="AS334" s="16" t="n">
        <v>0.153251215303431</v>
      </c>
      <c r="AT334" s="16" t="n">
        <v>0.120804397676946</v>
      </c>
      <c r="AU334" s="16" t="n">
        <v>0.136752462578743</v>
      </c>
      <c r="AV334" s="16" t="n">
        <v>0.40974604373229</v>
      </c>
      <c r="AW334" s="16" t="n">
        <v>0.23766441832118</v>
      </c>
      <c r="AX334" s="16" t="n">
        <v>0.325781513529039</v>
      </c>
      <c r="AY334" s="16" t="n">
        <v>0.273857660568835</v>
      </c>
      <c r="AZ334" s="16" t="n">
        <v>0.171694905446594</v>
      </c>
      <c r="BA334" s="16" t="n">
        <v>0.492377859552655</v>
      </c>
      <c r="BB334" s="16" t="n">
        <v>0.215119809929014</v>
      </c>
      <c r="BC334" s="16" t="n">
        <v>0.356877233003055</v>
      </c>
    </row>
    <row r="335">
      <c r="B335" t="s">
        <v>214</v>
      </c>
      <c r="C335" s="16" t="n">
        <v>0.15411037161039</v>
      </c>
      <c r="D335" s="16" t="n">
        <v>0.0714173814389264</v>
      </c>
      <c r="E335" s="16" t="n">
        <v>0.265599716397644</v>
      </c>
      <c r="F335" s="16" t="n">
        <v>0.14097788827823</v>
      </c>
      <c r="G335" s="16"/>
      <c r="H335" s="16" t="n">
        <v>0.25089198017458</v>
      </c>
      <c r="I335" s="16" t="n">
        <v>0.140076268391021</v>
      </c>
      <c r="J335" s="16"/>
      <c r="K335" s="16" t="n">
        <v>0.0748167643039546</v>
      </c>
      <c r="L335" s="16"/>
      <c r="M335" s="16" t="n">
        <v>0.16231287492311</v>
      </c>
      <c r="N335" s="16" t="n">
        <v>0.0855280468971342</v>
      </c>
      <c r="O335" s="16" t="n">
        <v>0.0984620054635886</v>
      </c>
      <c r="P335" s="16" t="n">
        <v>0.0680960588770232</v>
      </c>
      <c r="Q335" s="16"/>
      <c r="R335" s="16" t="n">
        <v>0.0259340846213594</v>
      </c>
      <c r="S335" s="16" t="n">
        <v>0.063311349881309</v>
      </c>
      <c r="T335" s="16" t="n">
        <v>0.164238734323096</v>
      </c>
      <c r="U335" s="16" t="n">
        <v>0.131162417182841</v>
      </c>
      <c r="V335" s="16" t="n">
        <v>0.185011352236252</v>
      </c>
      <c r="W335" s="16"/>
      <c r="X335" s="16" t="n">
        <v>0.112070570500123</v>
      </c>
      <c r="Y335" s="16" t="n">
        <v>0.273253767045815</v>
      </c>
      <c r="Z335" s="16" t="n">
        <v>0.383577325527941</v>
      </c>
      <c r="AA335" s="16" t="n">
        <v>0.0455048021808953</v>
      </c>
      <c r="AB335" s="16" t="n">
        <v>0.0478011936752245</v>
      </c>
      <c r="AC335" s="16" t="n">
        <v>0</v>
      </c>
      <c r="AD335" s="16" t="n">
        <v>0.0759107594737704</v>
      </c>
      <c r="AE335" s="16"/>
      <c r="AF335" s="16" t="n">
        <v>0.326104759349018</v>
      </c>
      <c r="AG335" s="16" t="n">
        <v>0.075427256477584</v>
      </c>
      <c r="AH335" s="16" t="n">
        <v>0.00562037800087934</v>
      </c>
      <c r="AI335" s="16" t="n">
        <v>0.44588551361473</v>
      </c>
      <c r="AJ335" s="16" t="n">
        <v>0.18864955317815</v>
      </c>
      <c r="AK335" s="16" t="n">
        <v>0.0934067214904688</v>
      </c>
      <c r="AL335" s="16" t="n">
        <v>0.353243978403995</v>
      </c>
      <c r="AM335" s="16" t="n">
        <v>0.105306147432153</v>
      </c>
      <c r="AN335" s="16" t="n">
        <v>0.178554260419569</v>
      </c>
      <c r="AO335" s="16" t="n">
        <v>0.104646494952563</v>
      </c>
      <c r="AP335" s="16" t="n">
        <v>0</v>
      </c>
      <c r="AQ335" s="16"/>
      <c r="AR335" s="16" t="n">
        <v>0.339112891750988</v>
      </c>
      <c r="AS335" s="16" t="n">
        <v>0.00226957240902056</v>
      </c>
      <c r="AT335" s="16" t="n">
        <v>0.112809795362999</v>
      </c>
      <c r="AU335" s="16" t="n">
        <v>0.282686119284898</v>
      </c>
      <c r="AV335" s="16" t="n">
        <v>0</v>
      </c>
      <c r="AW335" s="16" t="n">
        <v>0.13279616887522</v>
      </c>
      <c r="AX335" s="16" t="n">
        <v>0.493130885259462</v>
      </c>
      <c r="AY335" s="16" t="n">
        <v>0.00042330034877626</v>
      </c>
      <c r="AZ335" s="16" t="n">
        <v>0.0858474527232971</v>
      </c>
      <c r="BA335" s="16" t="n">
        <v>0.0138582965687852</v>
      </c>
      <c r="BB335" s="16" t="n">
        <v>0.176927132457888</v>
      </c>
      <c r="BC335" s="16" t="n">
        <v>0.246887749242574</v>
      </c>
    </row>
    <row r="336">
      <c r="B336" t="s">
        <v>215</v>
      </c>
      <c r="C336" s="16" t="n">
        <v>0.230797517601683</v>
      </c>
      <c r="D336" s="16" t="n">
        <v>0.0874455583288085</v>
      </c>
      <c r="E336" s="16" t="n">
        <v>0.0182117335126604</v>
      </c>
      <c r="F336" s="16" t="n">
        <v>0.293394600635826</v>
      </c>
      <c r="G336" s="16"/>
      <c r="H336" s="16" t="n">
        <v>0.289640103012183</v>
      </c>
      <c r="I336" s="16" t="n">
        <v>0.248034341338377</v>
      </c>
      <c r="J336" s="16"/>
      <c r="K336" s="16" t="n">
        <v>0.286007335648215</v>
      </c>
      <c r="L336" s="16"/>
      <c r="M336" s="16" t="n">
        <v>0.251559072638389</v>
      </c>
      <c r="N336" s="16" t="n">
        <v>0.0732966733202121</v>
      </c>
      <c r="O336" s="16" t="n">
        <v>0.0404911062525345</v>
      </c>
      <c r="P336" s="16" t="n">
        <v>0.0215370496966149</v>
      </c>
      <c r="Q336" s="16"/>
      <c r="R336" s="16" t="n">
        <v>0.111549051898869</v>
      </c>
      <c r="S336" s="16" t="n">
        <v>0.0723202092171753</v>
      </c>
      <c r="T336" s="16" t="n">
        <v>0.223620032426659</v>
      </c>
      <c r="U336" s="16" t="n">
        <v>0.232171956666156</v>
      </c>
      <c r="V336" s="16" t="n">
        <v>0.275039380097023</v>
      </c>
      <c r="W336" s="16"/>
      <c r="X336" s="16" t="n">
        <v>0.238400550638053</v>
      </c>
      <c r="Y336" s="16" t="n">
        <v>0.320805087428574</v>
      </c>
      <c r="Z336" s="16" t="n">
        <v>0.0893084254519199</v>
      </c>
      <c r="AA336" s="16" t="n">
        <v>0.00894018531058645</v>
      </c>
      <c r="AB336" s="16" t="n">
        <v>0.0627312590056044</v>
      </c>
      <c r="AC336" s="16" t="n">
        <v>0.0714864477302956</v>
      </c>
      <c r="AD336" s="16" t="n">
        <v>0.0311642704957058</v>
      </c>
      <c r="AE336" s="16"/>
      <c r="AF336" s="16" t="n">
        <v>0</v>
      </c>
      <c r="AG336" s="16" t="n">
        <v>0</v>
      </c>
      <c r="AH336" s="16" t="n">
        <v>0.328118986304027</v>
      </c>
      <c r="AI336" s="16" t="n">
        <v>0.0164709796201076</v>
      </c>
      <c r="AJ336" s="16" t="n">
        <v>0.17320751138688</v>
      </c>
      <c r="AK336" s="16" t="n">
        <v>0.285614776463243</v>
      </c>
      <c r="AL336" s="16" t="n">
        <v>0.122708534279494</v>
      </c>
      <c r="AM336" s="16" t="n">
        <v>0</v>
      </c>
      <c r="AN336" s="16" t="n">
        <v>0.234958905410366</v>
      </c>
      <c r="AO336" s="16" t="n">
        <v>0.391472886213925</v>
      </c>
      <c r="AP336" s="16" t="n">
        <v>0.333776949165158</v>
      </c>
      <c r="AQ336" s="16"/>
      <c r="AR336" s="16" t="n">
        <v>0.127729180695418</v>
      </c>
      <c r="AS336" s="16" t="n">
        <v>0.471401027045609</v>
      </c>
      <c r="AT336" s="16" t="n">
        <v>0.210883251878548</v>
      </c>
      <c r="AU336" s="16" t="n">
        <v>0.133295270712366</v>
      </c>
      <c r="AV336" s="16" t="n">
        <v>0.193207964935738</v>
      </c>
      <c r="AW336" s="16" t="n">
        <v>0.223692355429621</v>
      </c>
      <c r="AX336" s="16" t="n">
        <v>0.155446559564172</v>
      </c>
      <c r="AY336" s="16" t="n">
        <v>0.538196099713399</v>
      </c>
      <c r="AZ336" s="16" t="n">
        <v>0.192427289304179</v>
      </c>
      <c r="BA336" s="16" t="n">
        <v>0.1312411355185</v>
      </c>
      <c r="BB336" s="16" t="n">
        <v>0.274776093423902</v>
      </c>
      <c r="BC336" s="16" t="n">
        <v>0.126123582418421</v>
      </c>
    </row>
    <row r="337">
      <c r="B337" t="s">
        <v>101</v>
      </c>
      <c r="C337" s="16" t="n">
        <v>0.0858628822911278</v>
      </c>
      <c r="D337" s="16" t="n">
        <v>0.00934146135005101</v>
      </c>
      <c r="E337" s="16" t="n">
        <v>0.0104614775893652</v>
      </c>
      <c r="F337" s="16" t="n">
        <v>0.111268622737039</v>
      </c>
      <c r="G337" s="16"/>
      <c r="H337" s="16" t="n">
        <v>0.0053417658284068</v>
      </c>
      <c r="I337" s="16" t="n">
        <v>0.0826203196820974</v>
      </c>
      <c r="J337" s="16"/>
      <c r="K337" s="16" t="n">
        <v>0.0673856975094307</v>
      </c>
      <c r="L337" s="16"/>
      <c r="M337" s="16" t="n">
        <v>0.0909598094388552</v>
      </c>
      <c r="N337" s="16" t="n">
        <v>0.0518735943518802</v>
      </c>
      <c r="O337" s="16" t="n">
        <v>0.0300431871325705</v>
      </c>
      <c r="P337" s="16" t="n">
        <v>0</v>
      </c>
      <c r="Q337" s="16"/>
      <c r="R337" s="16" t="n">
        <v>0.406828674744312</v>
      </c>
      <c r="S337" s="16" t="n">
        <v>0.197551550107172</v>
      </c>
      <c r="T337" s="16" t="n">
        <v>0.0281595654836</v>
      </c>
      <c r="U337" s="16" t="n">
        <v>0.00521711707072871</v>
      </c>
      <c r="V337" s="16" t="n">
        <v>0.0903018933507686</v>
      </c>
      <c r="W337" s="16"/>
      <c r="X337" s="16" t="n">
        <v>0.166993337787616</v>
      </c>
      <c r="Y337" s="16" t="n">
        <v>0.0145253069400929</v>
      </c>
      <c r="Z337" s="16" t="n">
        <v>0</v>
      </c>
      <c r="AA337" s="16" t="n">
        <v>0.00395359016222336</v>
      </c>
      <c r="AB337" s="16" t="n">
        <v>0.0220043015665753</v>
      </c>
      <c r="AC337" s="16" t="n">
        <v>0</v>
      </c>
      <c r="AD337" s="16" t="n">
        <v>0</v>
      </c>
      <c r="AE337" s="16"/>
      <c r="AF337" s="16" t="n">
        <v>0.0234537894593226</v>
      </c>
      <c r="AG337" s="16" t="n">
        <v>0</v>
      </c>
      <c r="AH337" s="16" t="n">
        <v>0</v>
      </c>
      <c r="AI337" s="16" t="n">
        <v>0.0394398608915185</v>
      </c>
      <c r="AJ337" s="16" t="n">
        <v>0.0725610463616108</v>
      </c>
      <c r="AK337" s="16" t="n">
        <v>0.149152962210948</v>
      </c>
      <c r="AL337" s="16" t="n">
        <v>0.00974194609709184</v>
      </c>
      <c r="AM337" s="16" t="n">
        <v>0.184935170080059</v>
      </c>
      <c r="AN337" s="16" t="n">
        <v>0</v>
      </c>
      <c r="AO337" s="16" t="n">
        <v>0</v>
      </c>
      <c r="AP337" s="16" t="n">
        <v>0</v>
      </c>
      <c r="AQ337" s="16"/>
      <c r="AR337" s="16" t="n">
        <v>0.0744873061513262</v>
      </c>
      <c r="AS337" s="16" t="n">
        <v>0.10440397164754</v>
      </c>
      <c r="AT337" s="16" t="n">
        <v>0.26161863879939</v>
      </c>
      <c r="AU337" s="16" t="n">
        <v>0.266590541424732</v>
      </c>
      <c r="AV337" s="16" t="n">
        <v>0</v>
      </c>
      <c r="AW337" s="16" t="n">
        <v>0.00512794624324106</v>
      </c>
      <c r="AX337" s="16" t="n">
        <v>0</v>
      </c>
      <c r="AY337" s="16" t="n">
        <v>0</v>
      </c>
      <c r="AZ337" s="16" t="n">
        <v>0</v>
      </c>
      <c r="BA337" s="16" t="n">
        <v>0</v>
      </c>
      <c r="BB337" s="16" t="n">
        <v>0</v>
      </c>
      <c r="BC337" s="16" t="n">
        <v>0.0157880642897062</v>
      </c>
    </row>
    <row r="338">
      <c r="B338" t="s">
        <v>216</v>
      </c>
      <c r="C338" s="16" t="n">
        <v>0.299927204656607</v>
      </c>
      <c r="D338" s="16" t="n">
        <v>0.329403744995431</v>
      </c>
      <c r="E338" s="16" t="n">
        <v>0.576082156618769</v>
      </c>
      <c r="F338" s="16" t="n">
        <v>0.238166857111362</v>
      </c>
      <c r="G338" s="16"/>
      <c r="H338" s="16" t="n">
        <v>0.342448202839762</v>
      </c>
      <c r="I338" s="16" t="n">
        <v>0.317469107484578</v>
      </c>
      <c r="J338" s="16"/>
      <c r="K338" s="16" t="n">
        <v>0.349751261945546</v>
      </c>
      <c r="L338" s="16"/>
      <c r="M338" s="16" t="n">
        <v>0.262199034307988</v>
      </c>
      <c r="N338" s="16" t="n">
        <v>0.588281802939034</v>
      </c>
      <c r="O338" s="16" t="n">
        <v>0.622203643727665</v>
      </c>
      <c r="P338" s="16" t="n">
        <v>0.800155449164947</v>
      </c>
      <c r="Q338" s="16"/>
      <c r="R338" s="16" t="n">
        <v>0.220392099735189</v>
      </c>
      <c r="S338" s="16" t="n">
        <v>0.329086982853404</v>
      </c>
      <c r="T338" s="16" t="n">
        <v>0.444792326234525</v>
      </c>
      <c r="U338" s="16" t="n">
        <v>0.419224350891728</v>
      </c>
      <c r="V338" s="16" t="n">
        <v>0.205799203782641</v>
      </c>
      <c r="W338" s="16"/>
      <c r="X338" s="16" t="n">
        <v>0.230627640474634</v>
      </c>
      <c r="Y338" s="16" t="n">
        <v>0.242654131643717</v>
      </c>
      <c r="Z338" s="16" t="n">
        <v>0.190759310971193</v>
      </c>
      <c r="AA338" s="16" t="n">
        <v>0.781009740317992</v>
      </c>
      <c r="AB338" s="16" t="n">
        <v>0.73824435055199</v>
      </c>
      <c r="AC338" s="16" t="n">
        <v>0.850618951770939</v>
      </c>
      <c r="AD338" s="16" t="n">
        <v>0.352027971704574</v>
      </c>
      <c r="AE338" s="16"/>
      <c r="AF338" s="16" t="n">
        <v>0.505840580104579</v>
      </c>
      <c r="AG338" s="16" t="n">
        <v>0.0933839889490137</v>
      </c>
      <c r="AH338" s="16" t="n">
        <v>0.445783111365814</v>
      </c>
      <c r="AI338" s="16" t="n">
        <v>0.333470407963914</v>
      </c>
      <c r="AJ338" s="16" t="n">
        <v>0.412926170205952</v>
      </c>
      <c r="AK338" s="16" t="n">
        <v>0.169021422649386</v>
      </c>
      <c r="AL338" s="16" t="n">
        <v>0.398605181482676</v>
      </c>
      <c r="AM338" s="16" t="n">
        <v>0.411557406933654</v>
      </c>
      <c r="AN338" s="16" t="n">
        <v>0.410699808081575</v>
      </c>
      <c r="AO338" s="16" t="n">
        <v>0.364643430209256</v>
      </c>
      <c r="AP338" s="16" t="n">
        <v>0.0690921803831432</v>
      </c>
      <c r="AQ338" s="16"/>
      <c r="AR338" s="16" t="n">
        <v>0.177198508963083</v>
      </c>
      <c r="AS338" s="16" t="n">
        <v>0.2686742135944</v>
      </c>
      <c r="AT338" s="16" t="n">
        <v>0.293883916282117</v>
      </c>
      <c r="AU338" s="16" t="n">
        <v>0.180675605999262</v>
      </c>
      <c r="AV338" s="16" t="n">
        <v>0.397045991331972</v>
      </c>
      <c r="AW338" s="16" t="n">
        <v>0.400719111130739</v>
      </c>
      <c r="AX338" s="16" t="n">
        <v>0.0256410416473268</v>
      </c>
      <c r="AY338" s="16" t="n">
        <v>0.187522939368989</v>
      </c>
      <c r="AZ338" s="16" t="n">
        <v>0.550030352525929</v>
      </c>
      <c r="BA338" s="16" t="n">
        <v>0.362522708360059</v>
      </c>
      <c r="BB338" s="16" t="n">
        <v>0.333176964189196</v>
      </c>
      <c r="BC338" s="16" t="n">
        <v>0.254323371046244</v>
      </c>
    </row>
    <row r="339">
      <c r="B339" t="s">
        <v>217</v>
      </c>
      <c r="C339" s="16" t="n">
        <v>0.384907889212072</v>
      </c>
      <c r="D339" s="16" t="n">
        <v>0.158862939767735</v>
      </c>
      <c r="E339" s="16" t="n">
        <v>0.283811449910305</v>
      </c>
      <c r="F339" s="16" t="n">
        <v>0.434372488914056</v>
      </c>
      <c r="G339" s="16"/>
      <c r="H339" s="16" t="n">
        <v>0.540532083186763</v>
      </c>
      <c r="I339" s="16" t="n">
        <v>0.388110609729398</v>
      </c>
      <c r="J339" s="16"/>
      <c r="K339" s="16" t="n">
        <v>0.36082409995217</v>
      </c>
      <c r="L339" s="16"/>
      <c r="M339" s="16" t="n">
        <v>0.413871947561499</v>
      </c>
      <c r="N339" s="16" t="n">
        <v>0.158824720217346</v>
      </c>
      <c r="O339" s="16" t="n">
        <v>0.138953111716123</v>
      </c>
      <c r="P339" s="16" t="n">
        <v>0.0896331085736382</v>
      </c>
      <c r="Q339" s="16"/>
      <c r="R339" s="16" t="n">
        <v>0.137483136520229</v>
      </c>
      <c r="S339" s="16" t="n">
        <v>0.135631559098484</v>
      </c>
      <c r="T339" s="16" t="n">
        <v>0.387858766749755</v>
      </c>
      <c r="U339" s="16" t="n">
        <v>0.363334373848997</v>
      </c>
      <c r="V339" s="16" t="n">
        <v>0.460050732333275</v>
      </c>
      <c r="W339" s="16"/>
      <c r="X339" s="16" t="n">
        <v>0.350471121138176</v>
      </c>
      <c r="Y339" s="16" t="n">
        <v>0.594058854474389</v>
      </c>
      <c r="Z339" s="16" t="n">
        <v>0.472885750979861</v>
      </c>
      <c r="AA339" s="16" t="n">
        <v>0.0544449874914818</v>
      </c>
      <c r="AB339" s="16" t="n">
        <v>0.110532452680829</v>
      </c>
      <c r="AC339" s="16" t="n">
        <v>0.0714864477302956</v>
      </c>
      <c r="AD339" s="16" t="n">
        <v>0.107075029969476</v>
      </c>
      <c r="AE339" s="16"/>
      <c r="AF339" s="16" t="n">
        <v>0.326104759349018</v>
      </c>
      <c r="AG339" s="16" t="n">
        <v>0.075427256477584</v>
      </c>
      <c r="AH339" s="16" t="n">
        <v>0.333739364304906</v>
      </c>
      <c r="AI339" s="16" t="n">
        <v>0.462356493234838</v>
      </c>
      <c r="AJ339" s="16" t="n">
        <v>0.361857064565031</v>
      </c>
      <c r="AK339" s="16" t="n">
        <v>0.379021497953712</v>
      </c>
      <c r="AL339" s="16" t="n">
        <v>0.475952512683489</v>
      </c>
      <c r="AM339" s="16" t="n">
        <v>0.105306147432153</v>
      </c>
      <c r="AN339" s="16" t="n">
        <v>0.413513165829935</v>
      </c>
      <c r="AO339" s="16" t="n">
        <v>0.496119381166488</v>
      </c>
      <c r="AP339" s="16" t="n">
        <v>0.333776949165158</v>
      </c>
      <c r="AQ339" s="16"/>
      <c r="AR339" s="16" t="n">
        <v>0.466842072446405</v>
      </c>
      <c r="AS339" s="16" t="n">
        <v>0.473670599454629</v>
      </c>
      <c r="AT339" s="16" t="n">
        <v>0.323693047241547</v>
      </c>
      <c r="AU339" s="16" t="n">
        <v>0.415981389997263</v>
      </c>
      <c r="AV339" s="16" t="n">
        <v>0.193207964935738</v>
      </c>
      <c r="AW339" s="16" t="n">
        <v>0.35648852430484</v>
      </c>
      <c r="AX339" s="16" t="n">
        <v>0.648577444823634</v>
      </c>
      <c r="AY339" s="16" t="n">
        <v>0.538619400062175</v>
      </c>
      <c r="AZ339" s="16" t="n">
        <v>0.278274742027477</v>
      </c>
      <c r="BA339" s="16" t="n">
        <v>0.145099432087286</v>
      </c>
      <c r="BB339" s="16" t="n">
        <v>0.45170322588179</v>
      </c>
      <c r="BC339" s="16" t="n">
        <v>0.373011331660995</v>
      </c>
    </row>
    <row r="340">
      <c r="B340" t="s">
        <v>132</v>
      </c>
      <c r="C340" s="16" t="n">
        <v>-0.0849806845554655</v>
      </c>
      <c r="D340" s="16" t="n">
        <v>0.170540805227696</v>
      </c>
      <c r="E340" s="16" t="n">
        <v>0.292270706708465</v>
      </c>
      <c r="F340" s="16" t="n">
        <v>-0.196205631802694</v>
      </c>
      <c r="G340" s="16"/>
      <c r="H340" s="16" t="n">
        <v>-0.198083880347001</v>
      </c>
      <c r="I340" s="16" t="n">
        <v>-0.0706415022448199</v>
      </c>
      <c r="J340" s="16"/>
      <c r="K340" s="16" t="n">
        <v>-0.0110728380066237</v>
      </c>
      <c r="L340" s="16"/>
      <c r="M340" s="16" t="n">
        <v>-0.151672913253511</v>
      </c>
      <c r="N340" s="16" t="n">
        <v>0.429457082721688</v>
      </c>
      <c r="O340" s="16" t="n">
        <v>0.483250532011542</v>
      </c>
      <c r="P340" s="16" t="n">
        <v>0.710522340591309</v>
      </c>
      <c r="Q340" s="16"/>
      <c r="R340" s="16" t="n">
        <v>0.0829089632149604</v>
      </c>
      <c r="S340" s="16" t="n">
        <v>0.19345542375492</v>
      </c>
      <c r="T340" s="16" t="n">
        <v>0.0569335594847695</v>
      </c>
      <c r="U340" s="16" t="n">
        <v>0.055889977042731</v>
      </c>
      <c r="V340" s="16" t="n">
        <v>-0.254251528550634</v>
      </c>
      <c r="W340" s="16"/>
      <c r="X340" s="16" t="n">
        <v>-0.119843480663543</v>
      </c>
      <c r="Y340" s="16" t="n">
        <v>-0.351404722830672</v>
      </c>
      <c r="Z340" s="16" t="n">
        <v>-0.282126440008668</v>
      </c>
      <c r="AA340" s="16" t="n">
        <v>0.72656475282651</v>
      </c>
      <c r="AB340" s="16" t="n">
        <v>0.627711897871161</v>
      </c>
      <c r="AC340" s="16" t="n">
        <v>0.779132504040643</v>
      </c>
      <c r="AD340" s="16" t="n">
        <v>0.244952941735097</v>
      </c>
      <c r="AE340" s="16"/>
      <c r="AF340" s="16" t="n">
        <v>0.179735820755561</v>
      </c>
      <c r="AG340" s="16" t="n">
        <v>0.0179567324714297</v>
      </c>
      <c r="AH340" s="16" t="n">
        <v>0.112043747060908</v>
      </c>
      <c r="AI340" s="16" t="n">
        <v>-0.128886085270924</v>
      </c>
      <c r="AJ340" s="16" t="n">
        <v>0.0510691056409213</v>
      </c>
      <c r="AK340" s="16" t="n">
        <v>-0.210000075304326</v>
      </c>
      <c r="AL340" s="16" t="n">
        <v>-0.0773473312008131</v>
      </c>
      <c r="AM340" s="16" t="n">
        <v>0.306251259501502</v>
      </c>
      <c r="AN340" s="16" t="n">
        <v>-0.00281335774835928</v>
      </c>
      <c r="AO340" s="16" t="n">
        <v>-0.131475950957232</v>
      </c>
      <c r="AP340" s="16" t="n">
        <v>-0.264684768782015</v>
      </c>
      <c r="AQ340" s="16"/>
      <c r="AR340" s="16" t="n">
        <v>-0.289643563483322</v>
      </c>
      <c r="AS340" s="16" t="n">
        <v>-0.204996385860229</v>
      </c>
      <c r="AT340" s="16" t="n">
        <v>-0.0298091309594293</v>
      </c>
      <c r="AU340" s="16" t="n">
        <v>-0.235305783998002</v>
      </c>
      <c r="AV340" s="16" t="n">
        <v>0.203838026396233</v>
      </c>
      <c r="AW340" s="16" t="n">
        <v>0.0442305868258988</v>
      </c>
      <c r="AX340" s="16" t="n">
        <v>-0.622936403176307</v>
      </c>
      <c r="AY340" s="16" t="n">
        <v>-0.351096460693186</v>
      </c>
      <c r="AZ340" s="16" t="n">
        <v>0.271755610498453</v>
      </c>
      <c r="BA340" s="16" t="n">
        <v>0.217423276272774</v>
      </c>
      <c r="BB340" s="16" t="n">
        <v>-0.118526261692594</v>
      </c>
      <c r="BC340" s="16" t="n">
        <v>-0.118687960614751</v>
      </c>
    </row>
    <row r="341">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row>
    <row r="342">
      <c r="B342" s="7" t="s">
        <v>220</v>
      </c>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row>
    <row r="343">
      <c r="B343" s="26" t="s">
        <v>83</v>
      </c>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row>
    <row r="344">
      <c r="B344" t="s">
        <v>211</v>
      </c>
      <c r="C344" s="16" t="n">
        <v>0.116023962634463</v>
      </c>
      <c r="D344" s="16" t="n">
        <v>0.254919269836632</v>
      </c>
      <c r="E344" s="16" t="n">
        <v>0.13790799207826</v>
      </c>
      <c r="F344" s="16" t="n">
        <v>0.094092633756761</v>
      </c>
      <c r="G344" s="16"/>
      <c r="H344" s="16" t="n">
        <v>0.176762481905475</v>
      </c>
      <c r="I344" s="16" t="n">
        <v>0.0920621850497732</v>
      </c>
      <c r="J344" s="16"/>
      <c r="K344" s="16" t="n">
        <v>0.134940314381996</v>
      </c>
      <c r="L344" s="16"/>
      <c r="M344" s="16" t="n">
        <v>0.102038297732823</v>
      </c>
      <c r="N344" s="16" t="n">
        <v>0.218978731593363</v>
      </c>
      <c r="O344" s="16" t="n">
        <v>0.233942588093728</v>
      </c>
      <c r="P344" s="16" t="n">
        <v>0.394979225579921</v>
      </c>
      <c r="Q344" s="16"/>
      <c r="R344" s="16" t="n">
        <v>0.004293636084121</v>
      </c>
      <c r="S344" s="16" t="n">
        <v>0.424575686010517</v>
      </c>
      <c r="T344" s="16" t="n">
        <v>0.0991414017361651</v>
      </c>
      <c r="U344" s="16" t="n">
        <v>0.123982223170501</v>
      </c>
      <c r="V344" s="16" t="n">
        <v>0.0590358193017815</v>
      </c>
      <c r="W344" s="16"/>
      <c r="X344" s="16" t="n">
        <v>0.11937013905069</v>
      </c>
      <c r="Y344" s="16" t="n">
        <v>0.0636817295067381</v>
      </c>
      <c r="Z344" s="16" t="n">
        <v>0.138858398258824</v>
      </c>
      <c r="AA344" s="16" t="n">
        <v>0.0737140870879763</v>
      </c>
      <c r="AB344" s="16" t="n">
        <v>0.108729064416743</v>
      </c>
      <c r="AC344" s="16" t="n">
        <v>0.373512890646274</v>
      </c>
      <c r="AD344" s="16" t="n">
        <v>0.078884879613634</v>
      </c>
      <c r="AE344" s="16"/>
      <c r="AF344" s="16" t="n">
        <v>0.149635682931934</v>
      </c>
      <c r="AG344" s="16" t="n">
        <v>0.833180772147375</v>
      </c>
      <c r="AH344" s="16" t="n">
        <v>0.0574273995093521</v>
      </c>
      <c r="AI344" s="16" t="n">
        <v>0.162184011225692</v>
      </c>
      <c r="AJ344" s="16" t="n">
        <v>0.0633043491794854</v>
      </c>
      <c r="AK344" s="16" t="n">
        <v>0.112102829817143</v>
      </c>
      <c r="AL344" s="16" t="n">
        <v>0.0909057710902126</v>
      </c>
      <c r="AM344" s="16" t="n">
        <v>0.0761544831043982</v>
      </c>
      <c r="AN344" s="16" t="n">
        <v>0.131105509286867</v>
      </c>
      <c r="AO344" s="16" t="n">
        <v>0.0560850890202614</v>
      </c>
      <c r="AP344" s="16" t="n">
        <v>0.0315671416443111</v>
      </c>
      <c r="AQ344" s="16"/>
      <c r="AR344" s="16" t="n">
        <v>0.145178474520055</v>
      </c>
      <c r="AS344" s="16" t="n">
        <v>0.0970725788908963</v>
      </c>
      <c r="AT344" s="16" t="n">
        <v>0.155051133630995</v>
      </c>
      <c r="AU344" s="16" t="n">
        <v>0.0191334137734788</v>
      </c>
      <c r="AV344" s="16" t="n">
        <v>0.00622679875294994</v>
      </c>
      <c r="AW344" s="16" t="n">
        <v>0.0168645253162095</v>
      </c>
      <c r="AX344" s="16" t="n">
        <v>0.157837300953043</v>
      </c>
      <c r="AY344" s="16" t="n">
        <v>0.0512807130455344</v>
      </c>
      <c r="AZ344" s="16" t="n">
        <v>0.281311556718694</v>
      </c>
      <c r="BA344" s="16" t="n">
        <v>0.0171960052122173</v>
      </c>
      <c r="BB344" s="16" t="n">
        <v>0.205872917770795</v>
      </c>
      <c r="BC344" s="16" t="n">
        <v>0.251470646064993</v>
      </c>
    </row>
    <row r="345">
      <c r="B345" t="s">
        <v>212</v>
      </c>
      <c r="C345" s="16" t="n">
        <v>0.244590771911459</v>
      </c>
      <c r="D345" s="16" t="n">
        <v>0.0387205868931875</v>
      </c>
      <c r="E345" s="16" t="n">
        <v>0.521754168652803</v>
      </c>
      <c r="F345" s="16" t="n">
        <v>0.211980087500435</v>
      </c>
      <c r="G345" s="16"/>
      <c r="H345" s="16" t="n">
        <v>0.15452265533983</v>
      </c>
      <c r="I345" s="16" t="n">
        <v>0.247260255590083</v>
      </c>
      <c r="J345" s="16"/>
      <c r="K345" s="16" t="n">
        <v>0.13828867954159</v>
      </c>
      <c r="L345" s="16"/>
      <c r="M345" s="16" t="n">
        <v>0.230595346956443</v>
      </c>
      <c r="N345" s="16" t="n">
        <v>0.357422737646726</v>
      </c>
      <c r="O345" s="16" t="n">
        <v>0.360099290731774</v>
      </c>
      <c r="P345" s="16" t="n">
        <v>0.335270494930042</v>
      </c>
      <c r="Q345" s="16"/>
      <c r="R345" s="16" t="n">
        <v>0.23529608900027</v>
      </c>
      <c r="S345" s="16" t="n">
        <v>0.178881496098104</v>
      </c>
      <c r="T345" s="16" t="n">
        <v>0.361021199423226</v>
      </c>
      <c r="U345" s="16" t="n">
        <v>0.236861172416468</v>
      </c>
      <c r="V345" s="16" t="n">
        <v>0.216128301106865</v>
      </c>
      <c r="W345" s="16"/>
      <c r="X345" s="16" t="n">
        <v>0.200998118577353</v>
      </c>
      <c r="Y345" s="16" t="n">
        <v>0.277990559863548</v>
      </c>
      <c r="Z345" s="16" t="n">
        <v>0.220586842444985</v>
      </c>
      <c r="AA345" s="16" t="n">
        <v>0.508732364828016</v>
      </c>
      <c r="AB345" s="16" t="n">
        <v>0.267799953656239</v>
      </c>
      <c r="AC345" s="16" t="n">
        <v>0.263081146976689</v>
      </c>
      <c r="AD345" s="16" t="n">
        <v>0.140329282149843</v>
      </c>
      <c r="AE345" s="16"/>
      <c r="AF345" s="16" t="n">
        <v>0.304424233478511</v>
      </c>
      <c r="AG345" s="16" t="n">
        <v>0.0416388475385194</v>
      </c>
      <c r="AH345" s="16" t="n">
        <v>0.229467791130379</v>
      </c>
      <c r="AI345" s="16" t="n">
        <v>0.279393410859909</v>
      </c>
      <c r="AJ345" s="16" t="n">
        <v>0.169952259146059</v>
      </c>
      <c r="AK345" s="16" t="n">
        <v>0.175141920644807</v>
      </c>
      <c r="AL345" s="16" t="n">
        <v>0.516944051633754</v>
      </c>
      <c r="AM345" s="16" t="n">
        <v>0.32503431270772</v>
      </c>
      <c r="AN345" s="16" t="n">
        <v>0.548744393773036</v>
      </c>
      <c r="AO345" s="16" t="n">
        <v>0.27197848758661</v>
      </c>
      <c r="AP345" s="16" t="n">
        <v>0.10987920907307</v>
      </c>
      <c r="AQ345" s="16"/>
      <c r="AR345" s="16" t="n">
        <v>0.296042853057577</v>
      </c>
      <c r="AS345" s="16" t="n">
        <v>0.158083433140686</v>
      </c>
      <c r="AT345" s="16" t="n">
        <v>0.274872328842591</v>
      </c>
      <c r="AU345" s="16" t="n">
        <v>0.145446614365617</v>
      </c>
      <c r="AV345" s="16" t="n">
        <v>0.386415929871477</v>
      </c>
      <c r="AW345" s="16" t="n">
        <v>0.244561823742046</v>
      </c>
      <c r="AX345" s="16" t="n">
        <v>0.020264718024011</v>
      </c>
      <c r="AY345" s="16" t="n">
        <v>0.271637851949357</v>
      </c>
      <c r="AZ345" s="16" t="n">
        <v>0.193237535012731</v>
      </c>
      <c r="BA345" s="16" t="n">
        <v>0.254938326174462</v>
      </c>
      <c r="BB345" s="16" t="n">
        <v>0.322657359805559</v>
      </c>
      <c r="BC345" s="16" t="n">
        <v>0.15553905475305</v>
      </c>
    </row>
    <row r="346">
      <c r="B346" t="s">
        <v>213</v>
      </c>
      <c r="C346" s="16" t="n">
        <v>0.212582573049668</v>
      </c>
      <c r="D346" s="16" t="n">
        <v>0.434441919698878</v>
      </c>
      <c r="E346" s="16" t="n">
        <v>0.178493704337393</v>
      </c>
      <c r="F346" s="16" t="n">
        <v>0.192073299167278</v>
      </c>
      <c r="G346" s="16"/>
      <c r="H346" s="16" t="n">
        <v>0.078966393588707</v>
      </c>
      <c r="I346" s="16" t="n">
        <v>0.212129788766792</v>
      </c>
      <c r="J346" s="16"/>
      <c r="K346" s="16" t="n">
        <v>0.212271899972944</v>
      </c>
      <c r="L346" s="16"/>
      <c r="M346" s="16" t="n">
        <v>0.212573185008398</v>
      </c>
      <c r="N346" s="16" t="n">
        <v>0.182909358749416</v>
      </c>
      <c r="O346" s="16" t="n">
        <v>0.304530669771611</v>
      </c>
      <c r="P346" s="16" t="n">
        <v>0.193981517419778</v>
      </c>
      <c r="Q346" s="16"/>
      <c r="R346" s="16" t="n">
        <v>0.242032548272428</v>
      </c>
      <c r="S346" s="16" t="n">
        <v>0.0803496155035834</v>
      </c>
      <c r="T346" s="16" t="n">
        <v>0.236691247856675</v>
      </c>
      <c r="U346" s="16" t="n">
        <v>0.171421774816</v>
      </c>
      <c r="V346" s="16" t="n">
        <v>0.245176807469907</v>
      </c>
      <c r="W346" s="16"/>
      <c r="X346" s="16" t="n">
        <v>0.146741768440879</v>
      </c>
      <c r="Y346" s="16" t="n">
        <v>0.290482187569051</v>
      </c>
      <c r="Z346" s="16" t="n">
        <v>0.1865392535339</v>
      </c>
      <c r="AA346" s="16" t="n">
        <v>0.237844644226623</v>
      </c>
      <c r="AB346" s="16" t="n">
        <v>0.250077570009474</v>
      </c>
      <c r="AC346" s="16" t="n">
        <v>0.227269800896013</v>
      </c>
      <c r="AD346" s="16" t="n">
        <v>0.670242404867369</v>
      </c>
      <c r="AE346" s="16"/>
      <c r="AF346" s="16" t="n">
        <v>0.0244041785898077</v>
      </c>
      <c r="AG346" s="16" t="n">
        <v>0.0507246967045653</v>
      </c>
      <c r="AH346" s="16" t="n">
        <v>0.204989773484218</v>
      </c>
      <c r="AI346" s="16" t="n">
        <v>0.141984725587344</v>
      </c>
      <c r="AJ346" s="16" t="n">
        <v>0.380893548369864</v>
      </c>
      <c r="AK346" s="16" t="n">
        <v>0.242080771582408</v>
      </c>
      <c r="AL346" s="16" t="n">
        <v>0.242674604357497</v>
      </c>
      <c r="AM346" s="16" t="n">
        <v>0.228658956039075</v>
      </c>
      <c r="AN346" s="16" t="n">
        <v>0.147793138234418</v>
      </c>
      <c r="AO346" s="16" t="n">
        <v>0.190493264500522</v>
      </c>
      <c r="AP346" s="16" t="n">
        <v>0</v>
      </c>
      <c r="AQ346" s="16"/>
      <c r="AR346" s="16" t="n">
        <v>0.140176802767231</v>
      </c>
      <c r="AS346" s="16" t="n">
        <v>0.122314781518792</v>
      </c>
      <c r="AT346" s="16" t="n">
        <v>0.124175265943697</v>
      </c>
      <c r="AU346" s="16" t="n">
        <v>0.302238889011441</v>
      </c>
      <c r="AV346" s="16" t="n">
        <v>0.40974604373229</v>
      </c>
      <c r="AW346" s="16" t="n">
        <v>0.291055336007969</v>
      </c>
      <c r="AX346" s="16" t="n">
        <v>0.340669907929734</v>
      </c>
      <c r="AY346" s="16" t="n">
        <v>0.273011059871283</v>
      </c>
      <c r="AZ346" s="16" t="n">
        <v>0.257542358169891</v>
      </c>
      <c r="BA346" s="16" t="n">
        <v>0.364113367096969</v>
      </c>
      <c r="BB346" s="16" t="n">
        <v>0.280451403352273</v>
      </c>
      <c r="BC346" s="16" t="n">
        <v>0.139750990463343</v>
      </c>
    </row>
    <row r="347">
      <c r="B347" t="s">
        <v>214</v>
      </c>
      <c r="C347" s="16" t="n">
        <v>0.0878468234248391</v>
      </c>
      <c r="D347" s="16" t="n">
        <v>0.110786522586884</v>
      </c>
      <c r="E347" s="16" t="n">
        <v>0.136179126032374</v>
      </c>
      <c r="F347" s="16" t="n">
        <v>0.0748192831637351</v>
      </c>
      <c r="G347" s="16"/>
      <c r="H347" s="16" t="n">
        <v>0.0283554006214718</v>
      </c>
      <c r="I347" s="16" t="n">
        <v>0.0897734082177424</v>
      </c>
      <c r="J347" s="16"/>
      <c r="K347" s="16" t="n">
        <v>0.0839449673378014</v>
      </c>
      <c r="L347" s="16"/>
      <c r="M347" s="16" t="n">
        <v>0.0870888954890374</v>
      </c>
      <c r="N347" s="16" t="n">
        <v>0.117727073150296</v>
      </c>
      <c r="O347" s="16" t="n">
        <v>0.0332273635735888</v>
      </c>
      <c r="P347" s="16" t="n">
        <v>0.0199055891731801</v>
      </c>
      <c r="Q347" s="16"/>
      <c r="R347" s="16" t="n">
        <v>0</v>
      </c>
      <c r="S347" s="16" t="n">
        <v>0.0643948276672058</v>
      </c>
      <c r="T347" s="16" t="n">
        <v>0.0473608893179772</v>
      </c>
      <c r="U347" s="16" t="n">
        <v>0.167807172786801</v>
      </c>
      <c r="V347" s="16" t="n">
        <v>0.087838970606351</v>
      </c>
      <c r="W347" s="16"/>
      <c r="X347" s="16" t="n">
        <v>0.068531880810565</v>
      </c>
      <c r="Y347" s="16" t="n">
        <v>0.0880646382831178</v>
      </c>
      <c r="Z347" s="16" t="n">
        <v>0.132504355795096</v>
      </c>
      <c r="AA347" s="16" t="n">
        <v>0.0249475832041946</v>
      </c>
      <c r="AB347" s="16" t="n">
        <v>0.303305694067235</v>
      </c>
      <c r="AC347" s="16" t="n">
        <v>0.110500267171874</v>
      </c>
      <c r="AD347" s="16" t="n">
        <v>0.0856192707230039</v>
      </c>
      <c r="AE347" s="16"/>
      <c r="AF347" s="16" t="n">
        <v>0.19543114565073</v>
      </c>
      <c r="AG347" s="16" t="n">
        <v>0.0715680395977189</v>
      </c>
      <c r="AH347" s="16" t="n">
        <v>0.166772211344574</v>
      </c>
      <c r="AI347" s="16" t="n">
        <v>0</v>
      </c>
      <c r="AJ347" s="16" t="n">
        <v>0.186444894055483</v>
      </c>
      <c r="AK347" s="16" t="n">
        <v>0.041852895517224</v>
      </c>
      <c r="AL347" s="16" t="n">
        <v>0.0212997267415528</v>
      </c>
      <c r="AM347" s="16" t="n">
        <v>0.250190240451649</v>
      </c>
      <c r="AN347" s="16" t="n">
        <v>0.0826864453763664</v>
      </c>
      <c r="AO347" s="16" t="n">
        <v>0.0899702726786818</v>
      </c>
      <c r="AP347" s="16" t="n">
        <v>0</v>
      </c>
      <c r="AQ347" s="16"/>
      <c r="AR347" s="16" t="n">
        <v>0.152319870132313</v>
      </c>
      <c r="AS347" s="16" t="n">
        <v>0.0467242077564777</v>
      </c>
      <c r="AT347" s="16" t="n">
        <v>0.0139299096534365</v>
      </c>
      <c r="AU347" s="16" t="n">
        <v>0</v>
      </c>
      <c r="AV347" s="16" t="n">
        <v>0.00440326270754489</v>
      </c>
      <c r="AW347" s="16" t="n">
        <v>0.18109174652745</v>
      </c>
      <c r="AX347" s="16" t="n">
        <v>0.32231778301682</v>
      </c>
      <c r="AY347" s="16" t="n">
        <v>0.13454902492835</v>
      </c>
      <c r="AZ347" s="16" t="n">
        <v>0</v>
      </c>
      <c r="BA347" s="16" t="n">
        <v>0.1312411355185</v>
      </c>
      <c r="BB347" s="16" t="n">
        <v>0.000277005157701806</v>
      </c>
      <c r="BC347" s="16" t="n">
        <v>0</v>
      </c>
    </row>
    <row r="348">
      <c r="B348" t="s">
        <v>215</v>
      </c>
      <c r="C348" s="16" t="n">
        <v>0.158988568551085</v>
      </c>
      <c r="D348" s="16" t="n">
        <v>0.0580652974505838</v>
      </c>
      <c r="E348" s="16" t="n">
        <v>0.0153622444570843</v>
      </c>
      <c r="F348" s="16" t="n">
        <v>0.201788222732233</v>
      </c>
      <c r="G348" s="16"/>
      <c r="H348" s="16" t="n">
        <v>0.235126721436926</v>
      </c>
      <c r="I348" s="16" t="n">
        <v>0.174504444773136</v>
      </c>
      <c r="J348" s="16"/>
      <c r="K348" s="16" t="n">
        <v>0.147793901604215</v>
      </c>
      <c r="L348" s="16"/>
      <c r="M348" s="16" t="n">
        <v>0.1754100085292</v>
      </c>
      <c r="N348" s="16" t="n">
        <v>0.0245001354964842</v>
      </c>
      <c r="O348" s="16" t="n">
        <v>0.0307188356588265</v>
      </c>
      <c r="P348" s="16" t="n">
        <v>0.0457899964896978</v>
      </c>
      <c r="Q348" s="16"/>
      <c r="R348" s="16" t="n">
        <v>0.111549051898869</v>
      </c>
      <c r="S348" s="16" t="n">
        <v>0.153022599667003</v>
      </c>
      <c r="T348" s="16" t="n">
        <v>0.101584424450287</v>
      </c>
      <c r="U348" s="16" t="n">
        <v>0.136248666599966</v>
      </c>
      <c r="V348" s="16" t="n">
        <v>0.190999111316511</v>
      </c>
      <c r="W348" s="16"/>
      <c r="X348" s="16" t="n">
        <v>0.181098139368672</v>
      </c>
      <c r="Y348" s="16" t="n">
        <v>0.198231623706167</v>
      </c>
      <c r="Z348" s="16" t="n">
        <v>0.25083943120847</v>
      </c>
      <c r="AA348" s="16" t="n">
        <v>0.0303277411261772</v>
      </c>
      <c r="AB348" s="16" t="n">
        <v>0.013437457947737</v>
      </c>
      <c r="AC348" s="16" t="n">
        <v>0.0256358943091507</v>
      </c>
      <c r="AD348" s="16" t="n">
        <v>0.0145656303952129</v>
      </c>
      <c r="AE348" s="16"/>
      <c r="AF348" s="16" t="n">
        <v>0</v>
      </c>
      <c r="AG348" s="16" t="n">
        <v>0.00288764401182156</v>
      </c>
      <c r="AH348" s="16" t="n">
        <v>0.0859638624125194</v>
      </c>
      <c r="AI348" s="16" t="n">
        <v>0.272092839100366</v>
      </c>
      <c r="AJ348" s="16" t="n">
        <v>0.102923504470927</v>
      </c>
      <c r="AK348" s="16" t="n">
        <v>0.203582312136133</v>
      </c>
      <c r="AL348" s="16" t="n">
        <v>0.120034000718718</v>
      </c>
      <c r="AM348" s="16" t="n">
        <v>0.0976308446093858</v>
      </c>
      <c r="AN348" s="16" t="n">
        <v>0.0826864453763664</v>
      </c>
      <c r="AO348" s="16" t="n">
        <v>0.106615173534029</v>
      </c>
      <c r="AP348" s="16" t="n">
        <v>0.476068957556722</v>
      </c>
      <c r="AQ348" s="16"/>
      <c r="AR348" s="16" t="n">
        <v>0.191794693371497</v>
      </c>
      <c r="AS348" s="16" t="n">
        <v>0.331668013304996</v>
      </c>
      <c r="AT348" s="16" t="n">
        <v>0.0598906016433034</v>
      </c>
      <c r="AU348" s="16" t="n">
        <v>0.133295270712366</v>
      </c>
      <c r="AV348" s="16" t="n">
        <v>0.193207964935738</v>
      </c>
      <c r="AW348" s="16" t="n">
        <v>0.171103062190036</v>
      </c>
      <c r="AX348" s="16" t="n">
        <v>0.151982829051953</v>
      </c>
      <c r="AY348" s="16" t="n">
        <v>0</v>
      </c>
      <c r="AZ348" s="16" t="n">
        <v>0.0858474527232971</v>
      </c>
      <c r="BA348" s="16" t="n">
        <v>0.229895588515654</v>
      </c>
      <c r="BB348" s="16" t="n">
        <v>0.0920613374745517</v>
      </c>
      <c r="BC348" s="16" t="n">
        <v>0.219978967520963</v>
      </c>
    </row>
    <row r="349">
      <c r="B349" t="s">
        <v>101</v>
      </c>
      <c r="C349" s="16" t="n">
        <v>0.179967300428486</v>
      </c>
      <c r="D349" s="16" t="n">
        <v>0.103066403533834</v>
      </c>
      <c r="E349" s="16" t="n">
        <v>0.0103027644420866</v>
      </c>
      <c r="F349" s="16" t="n">
        <v>0.225246473679558</v>
      </c>
      <c r="G349" s="16"/>
      <c r="H349" s="16" t="n">
        <v>0.32626634710759</v>
      </c>
      <c r="I349" s="16" t="n">
        <v>0.184269917602474</v>
      </c>
      <c r="J349" s="16"/>
      <c r="K349" s="16" t="n">
        <v>0.282760237161454</v>
      </c>
      <c r="L349" s="16"/>
      <c r="M349" s="16" t="n">
        <v>0.192294266284099</v>
      </c>
      <c r="N349" s="16" t="n">
        <v>0.0984619633637151</v>
      </c>
      <c r="O349" s="16" t="n">
        <v>0.0374812521704728</v>
      </c>
      <c r="P349" s="16" t="n">
        <v>0.0100731764073809</v>
      </c>
      <c r="Q349" s="16"/>
      <c r="R349" s="16" t="n">
        <v>0.406828674744312</v>
      </c>
      <c r="S349" s="16" t="n">
        <v>0.0987757750535861</v>
      </c>
      <c r="T349" s="16" t="n">
        <v>0.154200837215669</v>
      </c>
      <c r="U349" s="16" t="n">
        <v>0.163678990210264</v>
      </c>
      <c r="V349" s="16" t="n">
        <v>0.200820990198584</v>
      </c>
      <c r="W349" s="16"/>
      <c r="X349" s="16" t="n">
        <v>0.283259953751841</v>
      </c>
      <c r="Y349" s="16" t="n">
        <v>0.0815492610713777</v>
      </c>
      <c r="Z349" s="16" t="n">
        <v>0.0706717187587247</v>
      </c>
      <c r="AA349" s="16" t="n">
        <v>0.124433579527013</v>
      </c>
      <c r="AB349" s="16" t="n">
        <v>0.0566502599025736</v>
      </c>
      <c r="AC349" s="16" t="n">
        <v>0</v>
      </c>
      <c r="AD349" s="16" t="n">
        <v>0.0103585322509372</v>
      </c>
      <c r="AE349" s="16"/>
      <c r="AF349" s="16" t="n">
        <v>0.326104759349018</v>
      </c>
      <c r="AG349" s="16" t="n">
        <v>0</v>
      </c>
      <c r="AH349" s="16" t="n">
        <v>0.255378962118958</v>
      </c>
      <c r="AI349" s="16" t="n">
        <v>0.144345013226689</v>
      </c>
      <c r="AJ349" s="16" t="n">
        <v>0.0964814447781808</v>
      </c>
      <c r="AK349" s="16" t="n">
        <v>0.225239270302286</v>
      </c>
      <c r="AL349" s="16" t="n">
        <v>0.00814184545826522</v>
      </c>
      <c r="AM349" s="16" t="n">
        <v>0.0223311630877726</v>
      </c>
      <c r="AN349" s="16" t="n">
        <v>0.00698406795294675</v>
      </c>
      <c r="AO349" s="16" t="n">
        <v>0.284857712679896</v>
      </c>
      <c r="AP349" s="16" t="n">
        <v>0.382484691725897</v>
      </c>
      <c r="AQ349" s="16"/>
      <c r="AR349" s="16" t="n">
        <v>0.0744873061513262</v>
      </c>
      <c r="AS349" s="16" t="n">
        <v>0.244136985388153</v>
      </c>
      <c r="AT349" s="16" t="n">
        <v>0.372080760285977</v>
      </c>
      <c r="AU349" s="16" t="n">
        <v>0.399885812137097</v>
      </c>
      <c r="AV349" s="16" t="n">
        <v>0</v>
      </c>
      <c r="AW349" s="16" t="n">
        <v>0.0953235062162898</v>
      </c>
      <c r="AX349" s="16" t="n">
        <v>0.00692746102443779</v>
      </c>
      <c r="AY349" s="16" t="n">
        <v>0.269521350205476</v>
      </c>
      <c r="AZ349" s="16" t="n">
        <v>0.182061097375387</v>
      </c>
      <c r="BA349" s="16" t="n">
        <v>0.00261557748219675</v>
      </c>
      <c r="BB349" s="16" t="n">
        <v>0.0986799764391192</v>
      </c>
      <c r="BC349" s="16" t="n">
        <v>0.233260341197651</v>
      </c>
    </row>
    <row r="350">
      <c r="B350" t="s">
        <v>216</v>
      </c>
      <c r="C350" s="16" t="n">
        <v>0.360614734545922</v>
      </c>
      <c r="D350" s="16" t="n">
        <v>0.293639856729819</v>
      </c>
      <c r="E350" s="16" t="n">
        <v>0.659662160731062</v>
      </c>
      <c r="F350" s="16" t="n">
        <v>0.306072721257196</v>
      </c>
      <c r="G350" s="16"/>
      <c r="H350" s="16" t="n">
        <v>0.331285137245305</v>
      </c>
      <c r="I350" s="16" t="n">
        <v>0.339322440639856</v>
      </c>
      <c r="J350" s="16"/>
      <c r="K350" s="16" t="n">
        <v>0.273228993923585</v>
      </c>
      <c r="L350" s="16"/>
      <c r="M350" s="16" t="n">
        <v>0.332633644689266</v>
      </c>
      <c r="N350" s="16" t="n">
        <v>0.576401469240089</v>
      </c>
      <c r="O350" s="16" t="n">
        <v>0.594041878825501</v>
      </c>
      <c r="P350" s="16" t="n">
        <v>0.730249720509963</v>
      </c>
      <c r="Q350" s="16"/>
      <c r="R350" s="16" t="n">
        <v>0.239589725084391</v>
      </c>
      <c r="S350" s="16" t="n">
        <v>0.603457182108621</v>
      </c>
      <c r="T350" s="16" t="n">
        <v>0.460162601159391</v>
      </c>
      <c r="U350" s="16" t="n">
        <v>0.360843395586969</v>
      </c>
      <c r="V350" s="16" t="n">
        <v>0.275164120408647</v>
      </c>
      <c r="W350" s="16"/>
      <c r="X350" s="16" t="n">
        <v>0.320368257628044</v>
      </c>
      <c r="Y350" s="16" t="n">
        <v>0.341672289370287</v>
      </c>
      <c r="Z350" s="16" t="n">
        <v>0.359445240703809</v>
      </c>
      <c r="AA350" s="16" t="n">
        <v>0.582446451915992</v>
      </c>
      <c r="AB350" s="16" t="n">
        <v>0.376529018072981</v>
      </c>
      <c r="AC350" s="16" t="n">
        <v>0.636594037622963</v>
      </c>
      <c r="AD350" s="16" t="n">
        <v>0.219214161763478</v>
      </c>
      <c r="AE350" s="16"/>
      <c r="AF350" s="16" t="n">
        <v>0.454059916410445</v>
      </c>
      <c r="AG350" s="16" t="n">
        <v>0.874819619685894</v>
      </c>
      <c r="AH350" s="16" t="n">
        <v>0.286895190639731</v>
      </c>
      <c r="AI350" s="16" t="n">
        <v>0.441577422085601</v>
      </c>
      <c r="AJ350" s="16" t="n">
        <v>0.233256608325544</v>
      </c>
      <c r="AK350" s="16" t="n">
        <v>0.28724475046195</v>
      </c>
      <c r="AL350" s="16" t="n">
        <v>0.607849822723967</v>
      </c>
      <c r="AM350" s="16" t="n">
        <v>0.401188795812118</v>
      </c>
      <c r="AN350" s="16" t="n">
        <v>0.679849903059903</v>
      </c>
      <c r="AO350" s="16" t="n">
        <v>0.328063576606871</v>
      </c>
      <c r="AP350" s="16" t="n">
        <v>0.141446350717381</v>
      </c>
      <c r="AQ350" s="16"/>
      <c r="AR350" s="16" t="n">
        <v>0.441221327577632</v>
      </c>
      <c r="AS350" s="16" t="n">
        <v>0.255156012031582</v>
      </c>
      <c r="AT350" s="16" t="n">
        <v>0.429923462473586</v>
      </c>
      <c r="AU350" s="16" t="n">
        <v>0.164580028139096</v>
      </c>
      <c r="AV350" s="16" t="n">
        <v>0.392642728624427</v>
      </c>
      <c r="AW350" s="16" t="n">
        <v>0.261426349058255</v>
      </c>
      <c r="AX350" s="16" t="n">
        <v>0.178102018977054</v>
      </c>
      <c r="AY350" s="16" t="n">
        <v>0.322918564994891</v>
      </c>
      <c r="AZ350" s="16" t="n">
        <v>0.474549091731425</v>
      </c>
      <c r="BA350" s="16" t="n">
        <v>0.272134331386679</v>
      </c>
      <c r="BB350" s="16" t="n">
        <v>0.528530277576354</v>
      </c>
      <c r="BC350" s="16" t="n">
        <v>0.407009700818042</v>
      </c>
    </row>
    <row r="351">
      <c r="B351" t="s">
        <v>217</v>
      </c>
      <c r="C351" s="16" t="n">
        <v>0.246835391975924</v>
      </c>
      <c r="D351" s="16" t="n">
        <v>0.168851820037468</v>
      </c>
      <c r="E351" s="16" t="n">
        <v>0.151541370489458</v>
      </c>
      <c r="F351" s="16" t="n">
        <v>0.276607505895968</v>
      </c>
      <c r="G351" s="16"/>
      <c r="H351" s="16" t="n">
        <v>0.263482122058398</v>
      </c>
      <c r="I351" s="16" t="n">
        <v>0.264277852990878</v>
      </c>
      <c r="J351" s="16"/>
      <c r="K351" s="16" t="n">
        <v>0.231738868942017</v>
      </c>
      <c r="L351" s="16"/>
      <c r="M351" s="16" t="n">
        <v>0.262498904018237</v>
      </c>
      <c r="N351" s="16" t="n">
        <v>0.14222720864678</v>
      </c>
      <c r="O351" s="16" t="n">
        <v>0.0639461992324153</v>
      </c>
      <c r="P351" s="16" t="n">
        <v>0.0656955856628778</v>
      </c>
      <c r="Q351" s="16"/>
      <c r="R351" s="16" t="n">
        <v>0.111549051898869</v>
      </c>
      <c r="S351" s="16" t="n">
        <v>0.217417427334209</v>
      </c>
      <c r="T351" s="16" t="n">
        <v>0.148945313768265</v>
      </c>
      <c r="U351" s="16" t="n">
        <v>0.304055839386767</v>
      </c>
      <c r="V351" s="16" t="n">
        <v>0.278838081922862</v>
      </c>
      <c r="W351" s="16"/>
      <c r="X351" s="16" t="n">
        <v>0.249630020179237</v>
      </c>
      <c r="Y351" s="16" t="n">
        <v>0.286296261989285</v>
      </c>
      <c r="Z351" s="16" t="n">
        <v>0.383343787003566</v>
      </c>
      <c r="AA351" s="16" t="n">
        <v>0.0552753243303718</v>
      </c>
      <c r="AB351" s="16" t="n">
        <v>0.316743152014971</v>
      </c>
      <c r="AC351" s="16" t="n">
        <v>0.136136161481024</v>
      </c>
      <c r="AD351" s="16" t="n">
        <v>0.100184901118217</v>
      </c>
      <c r="AE351" s="16"/>
      <c r="AF351" s="16" t="n">
        <v>0.19543114565073</v>
      </c>
      <c r="AG351" s="16" t="n">
        <v>0.0744556836095405</v>
      </c>
      <c r="AH351" s="16" t="n">
        <v>0.252736073757093</v>
      </c>
      <c r="AI351" s="16" t="n">
        <v>0.272092839100366</v>
      </c>
      <c r="AJ351" s="16" t="n">
        <v>0.289368398526411</v>
      </c>
      <c r="AK351" s="16" t="n">
        <v>0.245435207653357</v>
      </c>
      <c r="AL351" s="16" t="n">
        <v>0.141333727460271</v>
      </c>
      <c r="AM351" s="16" t="n">
        <v>0.347821085061035</v>
      </c>
      <c r="AN351" s="16" t="n">
        <v>0.165372890752733</v>
      </c>
      <c r="AO351" s="16" t="n">
        <v>0.196585446212711</v>
      </c>
      <c r="AP351" s="16" t="n">
        <v>0.476068957556722</v>
      </c>
      <c r="AQ351" s="16"/>
      <c r="AR351" s="16" t="n">
        <v>0.344114563503811</v>
      </c>
      <c r="AS351" s="16" t="n">
        <v>0.378392221061473</v>
      </c>
      <c r="AT351" s="16" t="n">
        <v>0.0738205112967399</v>
      </c>
      <c r="AU351" s="16" t="n">
        <v>0.133295270712366</v>
      </c>
      <c r="AV351" s="16" t="n">
        <v>0.197611227643283</v>
      </c>
      <c r="AW351" s="16" t="n">
        <v>0.352194808717485</v>
      </c>
      <c r="AX351" s="16" t="n">
        <v>0.474300612068774</v>
      </c>
      <c r="AY351" s="16" t="n">
        <v>0.13454902492835</v>
      </c>
      <c r="AZ351" s="16" t="n">
        <v>0.0858474527232971</v>
      </c>
      <c r="BA351" s="16" t="n">
        <v>0.361136724034155</v>
      </c>
      <c r="BB351" s="16" t="n">
        <v>0.0923383426322535</v>
      </c>
      <c r="BC351" s="16" t="n">
        <v>0.219978967520963</v>
      </c>
    </row>
    <row r="352">
      <c r="B352" t="s">
        <v>132</v>
      </c>
      <c r="C352" s="16" t="n">
        <v>0.113779342569998</v>
      </c>
      <c r="D352" s="16" t="n">
        <v>0.124788036692351</v>
      </c>
      <c r="E352" s="16" t="n">
        <v>0.508120790241604</v>
      </c>
      <c r="F352" s="16" t="n">
        <v>0.0294652153612273</v>
      </c>
      <c r="G352" s="16"/>
      <c r="H352" s="16" t="n">
        <v>0.0678030151869069</v>
      </c>
      <c r="I352" s="16" t="n">
        <v>0.0750445876489784</v>
      </c>
      <c r="J352" s="16"/>
      <c r="K352" s="16" t="n">
        <v>0.0414901249815688</v>
      </c>
      <c r="L352" s="16"/>
      <c r="M352" s="16" t="n">
        <v>0.0701347406710284</v>
      </c>
      <c r="N352" s="16" t="n">
        <v>0.434174260593309</v>
      </c>
      <c r="O352" s="16" t="n">
        <v>0.530095679593086</v>
      </c>
      <c r="P352" s="16" t="n">
        <v>0.664554134847085</v>
      </c>
      <c r="Q352" s="16"/>
      <c r="R352" s="16" t="n">
        <v>0.128040673185522</v>
      </c>
      <c r="S352" s="16" t="n">
        <v>0.386039754774412</v>
      </c>
      <c r="T352" s="16" t="n">
        <v>0.311217287391127</v>
      </c>
      <c r="U352" s="16" t="n">
        <v>0.0567875562002023</v>
      </c>
      <c r="V352" s="16" t="n">
        <v>-0.00367396151421501</v>
      </c>
      <c r="W352" s="16"/>
      <c r="X352" s="16" t="n">
        <v>0.0707382374488071</v>
      </c>
      <c r="Y352" s="16" t="n">
        <v>0.0553760273810015</v>
      </c>
      <c r="Z352" s="16" t="n">
        <v>-0.0238985462997566</v>
      </c>
      <c r="AA352" s="16" t="n">
        <v>0.52717112758562</v>
      </c>
      <c r="AB352" s="16" t="n">
        <v>0.0597858660580098</v>
      </c>
      <c r="AC352" s="16" t="n">
        <v>0.500457876141938</v>
      </c>
      <c r="AD352" s="16" t="n">
        <v>0.119029260645261</v>
      </c>
      <c r="AE352" s="16"/>
      <c r="AF352" s="16" t="n">
        <v>0.258628770759715</v>
      </c>
      <c r="AG352" s="16" t="n">
        <v>0.800363936076354</v>
      </c>
      <c r="AH352" s="16" t="n">
        <v>0.0341591168826377</v>
      </c>
      <c r="AI352" s="16" t="n">
        <v>0.169484582985236</v>
      </c>
      <c r="AJ352" s="16" t="n">
        <v>-0.0561117902008663</v>
      </c>
      <c r="AK352" s="16" t="n">
        <v>0.0418095428085926</v>
      </c>
      <c r="AL352" s="16" t="n">
        <v>0.466516095263696</v>
      </c>
      <c r="AM352" s="16" t="n">
        <v>0.0533677107510838</v>
      </c>
      <c r="AN352" s="16" t="n">
        <v>0.51447701230717</v>
      </c>
      <c r="AO352" s="16" t="n">
        <v>0.13147813039416</v>
      </c>
      <c r="AP352" s="16" t="n">
        <v>-0.334622606839341</v>
      </c>
      <c r="AQ352" s="16"/>
      <c r="AR352" s="16" t="n">
        <v>0.0971067640738208</v>
      </c>
      <c r="AS352" s="16" t="n">
        <v>-0.123236209029891</v>
      </c>
      <c r="AT352" s="16" t="n">
        <v>0.356102951176846</v>
      </c>
      <c r="AU352" s="16" t="n">
        <v>0.0312847574267299</v>
      </c>
      <c r="AV352" s="16" t="n">
        <v>0.195031500981143</v>
      </c>
      <c r="AW352" s="16" t="n">
        <v>-0.09076845965923</v>
      </c>
      <c r="AX352" s="16" t="n">
        <v>-0.296198593091719</v>
      </c>
      <c r="AY352" s="16" t="n">
        <v>0.188369540066542</v>
      </c>
      <c r="AZ352" s="16" t="n">
        <v>0.388701639008128</v>
      </c>
      <c r="BA352" s="16" t="n">
        <v>-0.0890023926474754</v>
      </c>
      <c r="BB352" s="16" t="n">
        <v>0.436191934944101</v>
      </c>
      <c r="BC352" s="16" t="n">
        <v>0.18703073329708</v>
      </c>
    </row>
    <row r="353">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row>
    <row r="354">
      <c r="B354" s="7" t="s">
        <v>221</v>
      </c>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row>
    <row r="355">
      <c r="B355" s="26" t="s">
        <v>83</v>
      </c>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row>
    <row r="356">
      <c r="B356" t="s">
        <v>211</v>
      </c>
      <c r="C356" s="16" t="n">
        <v>0.0687798365019991</v>
      </c>
      <c r="D356" s="16" t="n">
        <v>0.129204192438225</v>
      </c>
      <c r="E356" s="16" t="n">
        <v>0.170176730238334</v>
      </c>
      <c r="F356" s="16" t="n">
        <v>0.0399148042511919</v>
      </c>
      <c r="G356" s="16"/>
      <c r="H356" s="16" t="n">
        <v>0.170702353845311</v>
      </c>
      <c r="I356" s="16" t="n">
        <v>0.0548101054257906</v>
      </c>
      <c r="J356" s="16"/>
      <c r="K356" s="16" t="n">
        <v>0.0879219935359696</v>
      </c>
      <c r="L356" s="16"/>
      <c r="M356" s="16" t="n">
        <v>0.0491653074565282</v>
      </c>
      <c r="N356" s="16" t="n">
        <v>0.205142915023195</v>
      </c>
      <c r="O356" s="16" t="n">
        <v>0.267818146692078</v>
      </c>
      <c r="P356" s="16" t="n">
        <v>0.392865787970852</v>
      </c>
      <c r="Q356" s="16"/>
      <c r="R356" s="16" t="n">
        <v>0.004293636084121</v>
      </c>
      <c r="S356" s="16" t="n">
        <v>0.218823537736916</v>
      </c>
      <c r="T356" s="16" t="n">
        <v>0.145007655109102</v>
      </c>
      <c r="U356" s="16" t="n">
        <v>0.059936992918355</v>
      </c>
      <c r="V356" s="16" t="n">
        <v>0.0157577029573954</v>
      </c>
      <c r="W356" s="16"/>
      <c r="X356" s="16" t="n">
        <v>0.0614558791440756</v>
      </c>
      <c r="Y356" s="16" t="n">
        <v>0.055726543404156</v>
      </c>
      <c r="Z356" s="16" t="n">
        <v>0.0432842047538387</v>
      </c>
      <c r="AA356" s="16" t="n">
        <v>0.251335392584477</v>
      </c>
      <c r="AB356" s="16" t="n">
        <v>0.137937428796507</v>
      </c>
      <c r="AC356" s="16" t="n">
        <v>0.14371633309247</v>
      </c>
      <c r="AD356" s="16" t="n">
        <v>0.0993562953459108</v>
      </c>
      <c r="AE356" s="16"/>
      <c r="AF356" s="16" t="n">
        <v>0.00619146448117436</v>
      </c>
      <c r="AG356" s="16" t="n">
        <v>0.0143758466366873</v>
      </c>
      <c r="AH356" s="16" t="n">
        <v>0.0116747419234737</v>
      </c>
      <c r="AI356" s="16" t="n">
        <v>0.0760561913323609</v>
      </c>
      <c r="AJ356" s="16" t="n">
        <v>0.0719231876287184</v>
      </c>
      <c r="AK356" s="16" t="n">
        <v>0.0673623843445317</v>
      </c>
      <c r="AL356" s="16" t="n">
        <v>0.170869350788715</v>
      </c>
      <c r="AM356" s="16" t="n">
        <v>0.0436564123248721</v>
      </c>
      <c r="AN356" s="16" t="n">
        <v>0.167482301010023</v>
      </c>
      <c r="AO356" s="16" t="n">
        <v>0.0882753075498754</v>
      </c>
      <c r="AP356" s="16" t="n">
        <v>0</v>
      </c>
      <c r="AQ356" s="16"/>
      <c r="AR356" s="16" t="n">
        <v>0.0228528102342021</v>
      </c>
      <c r="AS356" s="16" t="n">
        <v>0.0115180503638603</v>
      </c>
      <c r="AT356" s="16" t="n">
        <v>0.155910460943776</v>
      </c>
      <c r="AU356" s="16" t="n">
        <v>0.136333106625679</v>
      </c>
      <c r="AV356" s="16" t="n">
        <v>0.00622679875294994</v>
      </c>
      <c r="AW356" s="16" t="n">
        <v>0.0210030723869595</v>
      </c>
      <c r="AX356" s="16" t="n">
        <v>0.157359152675269</v>
      </c>
      <c r="AY356" s="16" t="n">
        <v>0.035457043076685</v>
      </c>
      <c r="AZ356" s="16" t="n">
        <v>0.260579172861109</v>
      </c>
      <c r="BA356" s="16" t="n">
        <v>0.00369877422404978</v>
      </c>
      <c r="BB356" s="16" t="n">
        <v>0.0294997956283104</v>
      </c>
      <c r="BC356" s="16" t="n">
        <v>0.127161685523122</v>
      </c>
    </row>
    <row r="357">
      <c r="B357" t="s">
        <v>212</v>
      </c>
      <c r="C357" s="16" t="n">
        <v>0.309500091927014</v>
      </c>
      <c r="D357" s="16" t="n">
        <v>0.512631549464177</v>
      </c>
      <c r="E357" s="16" t="n">
        <v>0.466177426185194</v>
      </c>
      <c r="F357" s="16" t="n">
        <v>0.251204003046163</v>
      </c>
      <c r="G357" s="16"/>
      <c r="H357" s="16" t="n">
        <v>0.166573368046369</v>
      </c>
      <c r="I357" s="16" t="n">
        <v>0.310320794259357</v>
      </c>
      <c r="J357" s="16"/>
      <c r="K357" s="16" t="n">
        <v>0.341267027987108</v>
      </c>
      <c r="L357" s="16"/>
      <c r="M357" s="16" t="n">
        <v>0.299601741963159</v>
      </c>
      <c r="N357" s="16" t="n">
        <v>0.395095643475294</v>
      </c>
      <c r="O357" s="16" t="n">
        <v>0.37126019391703</v>
      </c>
      <c r="P357" s="16" t="n">
        <v>0.391553231346739</v>
      </c>
      <c r="Q357" s="16"/>
      <c r="R357" s="16" t="n">
        <v>0.23529608900027</v>
      </c>
      <c r="S357" s="16" t="n">
        <v>0.357960138789654</v>
      </c>
      <c r="T357" s="16" t="n">
        <v>0.294791609388407</v>
      </c>
      <c r="U357" s="16" t="n">
        <v>0.316629563369263</v>
      </c>
      <c r="V357" s="16" t="n">
        <v>0.301780054896979</v>
      </c>
      <c r="W357" s="16"/>
      <c r="X357" s="16" t="n">
        <v>0.256184156499681</v>
      </c>
      <c r="Y357" s="16" t="n">
        <v>0.306771886915763</v>
      </c>
      <c r="Z357" s="16" t="n">
        <v>0.242441180898915</v>
      </c>
      <c r="AA357" s="16" t="n">
        <v>0.491069074509885</v>
      </c>
      <c r="AB357" s="16" t="n">
        <v>0.664710137819316</v>
      </c>
      <c r="AC357" s="16" t="n">
        <v>0.531281156177139</v>
      </c>
      <c r="AD357" s="16" t="n">
        <v>0.687653928591749</v>
      </c>
      <c r="AE357" s="16"/>
      <c r="AF357" s="16" t="n">
        <v>0.64342888357902</v>
      </c>
      <c r="AG357" s="16" t="n">
        <v>0.880135922842391</v>
      </c>
      <c r="AH357" s="16" t="n">
        <v>0.340701132940618</v>
      </c>
      <c r="AI357" s="16" t="n">
        <v>0.397354167714774</v>
      </c>
      <c r="AJ357" s="16" t="n">
        <v>0.396310356362425</v>
      </c>
      <c r="AK357" s="16" t="n">
        <v>0.190447010332692</v>
      </c>
      <c r="AL357" s="16" t="n">
        <v>0.285641346379087</v>
      </c>
      <c r="AM357" s="16" t="n">
        <v>0.670701977655853</v>
      </c>
      <c r="AN357" s="16" t="n">
        <v>0.395211864228773</v>
      </c>
      <c r="AO357" s="16" t="n">
        <v>0.266450915237038</v>
      </c>
      <c r="AP357" s="16" t="n">
        <v>0.0690921803831432</v>
      </c>
      <c r="AQ357" s="16"/>
      <c r="AR357" s="16" t="n">
        <v>0.420225853594963</v>
      </c>
      <c r="AS357" s="16" t="n">
        <v>0.303440761458197</v>
      </c>
      <c r="AT357" s="16" t="n">
        <v>0.170699697909994</v>
      </c>
      <c r="AU357" s="16" t="n">
        <v>0.0604380772337492</v>
      </c>
      <c r="AV357" s="16" t="n">
        <v>0.579623894807215</v>
      </c>
      <c r="AW357" s="16" t="n">
        <v>0.338484076795631</v>
      </c>
      <c r="AX357" s="16" t="n">
        <v>0.359978329398197</v>
      </c>
      <c r="AY357" s="16" t="n">
        <v>0.153759097687409</v>
      </c>
      <c r="AZ357" s="16" t="n">
        <v>0.213969918870316</v>
      </c>
      <c r="BA357" s="16" t="n">
        <v>0.367812141321019</v>
      </c>
      <c r="BB357" s="16" t="n">
        <v>0.393731866544357</v>
      </c>
      <c r="BC357" s="16" t="n">
        <v>0.374049434765696</v>
      </c>
    </row>
    <row r="358">
      <c r="B358" t="s">
        <v>213</v>
      </c>
      <c r="C358" s="16" t="n">
        <v>0.218877693064911</v>
      </c>
      <c r="D358" s="16" t="n">
        <v>0.185112624895344</v>
      </c>
      <c r="E358" s="16" t="n">
        <v>0.16557543319706</v>
      </c>
      <c r="F358" s="16" t="n">
        <v>0.234301118792506</v>
      </c>
      <c r="G358" s="16"/>
      <c r="H358" s="16" t="n">
        <v>0.38209257356691</v>
      </c>
      <c r="I358" s="16" t="n">
        <v>0.200842271322831</v>
      </c>
      <c r="J358" s="16"/>
      <c r="K358" s="16" t="n">
        <v>0.178591730621086</v>
      </c>
      <c r="L358" s="16"/>
      <c r="M358" s="16" t="n">
        <v>0.218885681906424</v>
      </c>
      <c r="N358" s="16" t="n">
        <v>0.228019619989668</v>
      </c>
      <c r="O358" s="16" t="n">
        <v>0.203229246476357</v>
      </c>
      <c r="P358" s="16" t="n">
        <v>0.13461461250805</v>
      </c>
      <c r="Q358" s="16"/>
      <c r="R358" s="16" t="n">
        <v>0.216098463651068</v>
      </c>
      <c r="S358" s="16" t="n">
        <v>0.226367163718761</v>
      </c>
      <c r="T358" s="16" t="n">
        <v>0.336378470241235</v>
      </c>
      <c r="U358" s="16" t="n">
        <v>0.200473431274556</v>
      </c>
      <c r="V358" s="16" t="n">
        <v>0.18284774325977</v>
      </c>
      <c r="W358" s="16"/>
      <c r="X358" s="16" t="n">
        <v>0.196417002860136</v>
      </c>
      <c r="Y358" s="16" t="n">
        <v>0.180868544689564</v>
      </c>
      <c r="Z358" s="16" t="n">
        <v>0.2924302488072</v>
      </c>
      <c r="AA358" s="16" t="n">
        <v>0.11317380646</v>
      </c>
      <c r="AB358" s="16" t="n">
        <v>0.116538448992996</v>
      </c>
      <c r="AC358" s="16" t="n">
        <v>0.229737318621369</v>
      </c>
      <c r="AD358" s="16" t="n">
        <v>0.113741734223014</v>
      </c>
      <c r="AE358" s="16"/>
      <c r="AF358" s="16" t="n">
        <v>0.000821103131465469</v>
      </c>
      <c r="AG358" s="16" t="n">
        <v>0.0304098019873977</v>
      </c>
      <c r="AH358" s="16" t="n">
        <v>0.321178839684317</v>
      </c>
      <c r="AI358" s="16" t="n">
        <v>0.05158090868046</v>
      </c>
      <c r="AJ358" s="16" t="n">
        <v>0.137330449271728</v>
      </c>
      <c r="AK358" s="16" t="n">
        <v>0.275144824354196</v>
      </c>
      <c r="AL358" s="16" t="n">
        <v>0.248442085653306</v>
      </c>
      <c r="AM358" s="16" t="n">
        <v>0.282181030631942</v>
      </c>
      <c r="AN358" s="16" t="n">
        <v>0.028966968143746</v>
      </c>
      <c r="AO358" s="16" t="n">
        <v>0.253800890999161</v>
      </c>
      <c r="AP358" s="16" t="n">
        <v>0.214646178725802</v>
      </c>
      <c r="AQ358" s="16"/>
      <c r="AR358" s="16" t="n">
        <v>0.221153702249509</v>
      </c>
      <c r="AS358" s="16" t="n">
        <v>0.113652449602379</v>
      </c>
      <c r="AT358" s="16" t="n">
        <v>0.184256183723943</v>
      </c>
      <c r="AU358" s="16" t="n">
        <v>0.136752462578743</v>
      </c>
      <c r="AV358" s="16" t="n">
        <v>0.216538078796552</v>
      </c>
      <c r="AW358" s="16" t="n">
        <v>0.276126480152601</v>
      </c>
      <c r="AX358" s="16" t="n">
        <v>0.3079075368939</v>
      </c>
      <c r="AY358" s="16" t="n">
        <v>0.272587759522507</v>
      </c>
      <c r="AZ358" s="16" t="n">
        <v>0.267908550098684</v>
      </c>
      <c r="BA358" s="16" t="n">
        <v>0.371237968382324</v>
      </c>
      <c r="BB358" s="16" t="n">
        <v>0.211383536104555</v>
      </c>
      <c r="BC358" s="16" t="n">
        <v>0.13940495609511</v>
      </c>
    </row>
    <row r="359">
      <c r="B359" t="s">
        <v>214</v>
      </c>
      <c r="C359" s="16" t="n">
        <v>0.100001143917032</v>
      </c>
      <c r="D359" s="16" t="n">
        <v>0.0195213456746686</v>
      </c>
      <c r="E359" s="16" t="n">
        <v>0.0958322629724331</v>
      </c>
      <c r="F359" s="16" t="n">
        <v>0.110918600975308</v>
      </c>
      <c r="G359" s="16"/>
      <c r="H359" s="16" t="n">
        <v>0.00569273400167094</v>
      </c>
      <c r="I359" s="16" t="n">
        <v>0.114790314685202</v>
      </c>
      <c r="J359" s="16"/>
      <c r="K359" s="16" t="n">
        <v>0.0558147851044593</v>
      </c>
      <c r="L359" s="16"/>
      <c r="M359" s="16" t="n">
        <v>0.105960326339092</v>
      </c>
      <c r="N359" s="16" t="n">
        <v>0.038053914796748</v>
      </c>
      <c r="O359" s="16" t="n">
        <v>0.0927909688078583</v>
      </c>
      <c r="P359" s="16" t="n">
        <v>0.0594293184777444</v>
      </c>
      <c r="Q359" s="16"/>
      <c r="R359" s="16" t="n">
        <v>0.0259340846213594</v>
      </c>
      <c r="S359" s="16" t="n">
        <v>0.0280043025885638</v>
      </c>
      <c r="T359" s="16" t="n">
        <v>0.0674616204249575</v>
      </c>
      <c r="U359" s="16" t="n">
        <v>0.168062511636421</v>
      </c>
      <c r="V359" s="16" t="n">
        <v>0.110743325502456</v>
      </c>
      <c r="W359" s="16"/>
      <c r="X359" s="16" t="n">
        <v>0.0964188841448867</v>
      </c>
      <c r="Y359" s="16" t="n">
        <v>0.149919540262208</v>
      </c>
      <c r="Z359" s="16" t="n">
        <v>0.281382724852277</v>
      </c>
      <c r="AA359" s="16" t="n">
        <v>0.00341576429969874</v>
      </c>
      <c r="AB359" s="16" t="n">
        <v>0.00163621057138733</v>
      </c>
      <c r="AC359" s="16" t="n">
        <v>0.0743707996543542</v>
      </c>
      <c r="AD359" s="16" t="n">
        <v>0.0704551959882815</v>
      </c>
      <c r="AE359" s="16"/>
      <c r="AF359" s="16" t="n">
        <v>0.326104759349018</v>
      </c>
      <c r="AG359" s="16" t="n">
        <v>0.00351038893580503</v>
      </c>
      <c r="AH359" s="16" t="n">
        <v>0.0431556283919382</v>
      </c>
      <c r="AI359" s="16" t="n">
        <v>0.194319773874283</v>
      </c>
      <c r="AJ359" s="16" t="n">
        <v>0.226593169060805</v>
      </c>
      <c r="AK359" s="16" t="n">
        <v>0.0381733619021524</v>
      </c>
      <c r="AL359" s="16" t="n">
        <v>0.158294071565786</v>
      </c>
      <c r="AM359" s="16" t="n">
        <v>0</v>
      </c>
      <c r="AN359" s="16" t="n">
        <v>0.000219524204707184</v>
      </c>
      <c r="AO359" s="16" t="n">
        <v>0.106615173534029</v>
      </c>
      <c r="AP359" s="16" t="n">
        <v>0.26142277883092</v>
      </c>
      <c r="AQ359" s="16"/>
      <c r="AR359" s="16" t="n">
        <v>0.0667755735372914</v>
      </c>
      <c r="AS359" s="16" t="n">
        <v>0.0477857257061846</v>
      </c>
      <c r="AT359" s="16" t="n">
        <v>0.110599539504762</v>
      </c>
      <c r="AU359" s="16" t="n">
        <v>0.133295270712366</v>
      </c>
      <c r="AV359" s="16" t="n">
        <v>0.00440326270754489</v>
      </c>
      <c r="AW359" s="16" t="n">
        <v>0.134598234261526</v>
      </c>
      <c r="AX359" s="16" t="n">
        <v>0.0193084214684625</v>
      </c>
      <c r="AY359" s="16" t="n">
        <v>0.2690980498567</v>
      </c>
      <c r="AZ359" s="16" t="n">
        <v>0.171694905446594</v>
      </c>
      <c r="BA359" s="16" t="n">
        <v>0.0138582965687852</v>
      </c>
      <c r="BB359" s="16" t="n">
        <v>0.178656766791267</v>
      </c>
      <c r="BC359" s="16" t="n">
        <v>0.0132813736766886</v>
      </c>
    </row>
    <row r="360">
      <c r="B360" t="s">
        <v>215</v>
      </c>
      <c r="C360" s="16" t="n">
        <v>0.215691749187985</v>
      </c>
      <c r="D360" s="16" t="n">
        <v>0.0815333694114648</v>
      </c>
      <c r="E360" s="16" t="n">
        <v>0.0917766698176135</v>
      </c>
      <c r="F360" s="16" t="n">
        <v>0.258491994041865</v>
      </c>
      <c r="G360" s="16"/>
      <c r="H360" s="16" t="n">
        <v>0.269597204711332</v>
      </c>
      <c r="I360" s="16" t="n">
        <v>0.246145780068114</v>
      </c>
      <c r="J360" s="16"/>
      <c r="K360" s="16" t="n">
        <v>0.247362827216818</v>
      </c>
      <c r="L360" s="16"/>
      <c r="M360" s="16" t="n">
        <v>0.23435155867021</v>
      </c>
      <c r="N360" s="16" t="n">
        <v>0.077690123407649</v>
      </c>
      <c r="O360" s="16" t="n">
        <v>0.0348582569741065</v>
      </c>
      <c r="P360" s="16" t="n">
        <v>0.0215370496966149</v>
      </c>
      <c r="Q360" s="16"/>
      <c r="R360" s="16" t="n">
        <v>0.111549051898869</v>
      </c>
      <c r="S360" s="16" t="n">
        <v>0.0700690821125192</v>
      </c>
      <c r="T360" s="16" t="n">
        <v>0.128201079352698</v>
      </c>
      <c r="U360" s="16" t="n">
        <v>0.217307921160795</v>
      </c>
      <c r="V360" s="16" t="n">
        <v>0.284545291815398</v>
      </c>
      <c r="W360" s="16"/>
      <c r="X360" s="16" t="n">
        <v>0.259716111733846</v>
      </c>
      <c r="Y360" s="16" t="n">
        <v>0.277662870848123</v>
      </c>
      <c r="Z360" s="16" t="n">
        <v>0.14046164068777</v>
      </c>
      <c r="AA360" s="16" t="n">
        <v>0.0255125679295123</v>
      </c>
      <c r="AB360" s="16" t="n">
        <v>0.0412059489135424</v>
      </c>
      <c r="AC360" s="16" t="n">
        <v>0.0208943924546688</v>
      </c>
      <c r="AD360" s="16" t="n">
        <v>0.0287928458510448</v>
      </c>
      <c r="AE360" s="16"/>
      <c r="AF360" s="16" t="n">
        <v>0</v>
      </c>
      <c r="AG360" s="16" t="n">
        <v>0.0715680395977189</v>
      </c>
      <c r="AH360" s="16" t="n">
        <v>0.283289657059652</v>
      </c>
      <c r="AI360" s="16" t="n">
        <v>0.136343945171433</v>
      </c>
      <c r="AJ360" s="16" t="n">
        <v>0.0891805280867638</v>
      </c>
      <c r="AK360" s="16" t="n">
        <v>0.304811684280508</v>
      </c>
      <c r="AL360" s="16" t="n">
        <v>0.135028207608117</v>
      </c>
      <c r="AM360" s="16" t="n">
        <v>0.00346057938733378</v>
      </c>
      <c r="AN360" s="16" t="n">
        <v>0.408119342412751</v>
      </c>
      <c r="AO360" s="16" t="n">
        <v>0.284857712679896</v>
      </c>
      <c r="AP360" s="16" t="n">
        <v>0.333776949165158</v>
      </c>
      <c r="AQ360" s="16"/>
      <c r="AR360" s="16" t="n">
        <v>0.130640163885</v>
      </c>
      <c r="AS360" s="16" t="n">
        <v>0.378245684551867</v>
      </c>
      <c r="AT360" s="16" t="n">
        <v>0.221088110050732</v>
      </c>
      <c r="AU360" s="16" t="n">
        <v>0.133295270712366</v>
      </c>
      <c r="AV360" s="16" t="n">
        <v>0.193207964935738</v>
      </c>
      <c r="AW360" s="16" t="n">
        <v>0.224660190160041</v>
      </c>
      <c r="AX360" s="16" t="n">
        <v>0.155446559564172</v>
      </c>
      <c r="AY360" s="16" t="n">
        <v>0.2690980498567</v>
      </c>
      <c r="AZ360" s="16" t="n">
        <v>0.0858474527232971</v>
      </c>
      <c r="BA360" s="16" t="n">
        <v>0.243392819503822</v>
      </c>
      <c r="BB360" s="16" t="n">
        <v>0.176096116984783</v>
      </c>
      <c r="BC360" s="16" t="n">
        <v>0.220325001889196</v>
      </c>
    </row>
    <row r="361">
      <c r="B361" t="s">
        <v>101</v>
      </c>
      <c r="C361" s="16" t="n">
        <v>0.0871494854010589</v>
      </c>
      <c r="D361" s="16" t="n">
        <v>0.0719969181161211</v>
      </c>
      <c r="E361" s="16" t="n">
        <v>0.0104614775893652</v>
      </c>
      <c r="F361" s="16" t="n">
        <v>0.105169478892966</v>
      </c>
      <c r="G361" s="16"/>
      <c r="H361" s="16" t="n">
        <v>0.0053417658284068</v>
      </c>
      <c r="I361" s="16" t="n">
        <v>0.0730907342387052</v>
      </c>
      <c r="J361" s="16"/>
      <c r="K361" s="16" t="n">
        <v>0.0890416355345589</v>
      </c>
      <c r="L361" s="16"/>
      <c r="M361" s="16" t="n">
        <v>0.0920353836645869</v>
      </c>
      <c r="N361" s="16" t="n">
        <v>0.0559977833074451</v>
      </c>
      <c r="O361" s="16" t="n">
        <v>0.0300431871325705</v>
      </c>
      <c r="P361" s="16" t="n">
        <v>0</v>
      </c>
      <c r="Q361" s="16"/>
      <c r="R361" s="16" t="n">
        <v>0.406828674744312</v>
      </c>
      <c r="S361" s="16" t="n">
        <v>0.0987757750535861</v>
      </c>
      <c r="T361" s="16" t="n">
        <v>0.0281595654836</v>
      </c>
      <c r="U361" s="16" t="n">
        <v>0.0375895796406102</v>
      </c>
      <c r="V361" s="16" t="n">
        <v>0.104325881568001</v>
      </c>
      <c r="W361" s="16"/>
      <c r="X361" s="16" t="n">
        <v>0.129807965617375</v>
      </c>
      <c r="Y361" s="16" t="n">
        <v>0.0290506138801857</v>
      </c>
      <c r="Z361" s="16" t="n">
        <v>0</v>
      </c>
      <c r="AA361" s="16" t="n">
        <v>0.115493394216427</v>
      </c>
      <c r="AB361" s="16" t="n">
        <v>0.037971824906251</v>
      </c>
      <c r="AC361" s="16" t="n">
        <v>0</v>
      </c>
      <c r="AD361" s="16" t="n">
        <v>0</v>
      </c>
      <c r="AE361" s="16"/>
      <c r="AF361" s="16" t="n">
        <v>0.0234537894593226</v>
      </c>
      <c r="AG361" s="16" t="n">
        <v>0</v>
      </c>
      <c r="AH361" s="16" t="n">
        <v>0</v>
      </c>
      <c r="AI361" s="16" t="n">
        <v>0.144345013226689</v>
      </c>
      <c r="AJ361" s="16" t="n">
        <v>0.0786623095895591</v>
      </c>
      <c r="AK361" s="16" t="n">
        <v>0.12406073478592</v>
      </c>
      <c r="AL361" s="16" t="n">
        <v>0.00172493800498878</v>
      </c>
      <c r="AM361" s="16" t="n">
        <v>0</v>
      </c>
      <c r="AN361" s="16" t="n">
        <v>0</v>
      </c>
      <c r="AO361" s="16" t="n">
        <v>0</v>
      </c>
      <c r="AP361" s="16" t="n">
        <v>0.121061912894976</v>
      </c>
      <c r="AQ361" s="16"/>
      <c r="AR361" s="16" t="n">
        <v>0.138351896499035</v>
      </c>
      <c r="AS361" s="16" t="n">
        <v>0.145357328317512</v>
      </c>
      <c r="AT361" s="16" t="n">
        <v>0.157446007866793</v>
      </c>
      <c r="AU361" s="16" t="n">
        <v>0.399885812137097</v>
      </c>
      <c r="AV361" s="16" t="n">
        <v>0</v>
      </c>
      <c r="AW361" s="16" t="n">
        <v>0.00512794624324106</v>
      </c>
      <c r="AX361" s="16" t="n">
        <v>0</v>
      </c>
      <c r="AY361" s="16" t="n">
        <v>0</v>
      </c>
      <c r="AZ361" s="16" t="n">
        <v>0</v>
      </c>
      <c r="BA361" s="16" t="n">
        <v>0</v>
      </c>
      <c r="BB361" s="16" t="n">
        <v>0.0106319179467278</v>
      </c>
      <c r="BC361" s="16" t="n">
        <v>0.125777548050188</v>
      </c>
    </row>
    <row r="362">
      <c r="B362" t="s">
        <v>216</v>
      </c>
      <c r="C362" s="16" t="n">
        <v>0.378279928429013</v>
      </c>
      <c r="D362" s="16" t="n">
        <v>0.641835741902402</v>
      </c>
      <c r="E362" s="16" t="n">
        <v>0.636354156423528</v>
      </c>
      <c r="F362" s="16" t="n">
        <v>0.291118807297355</v>
      </c>
      <c r="G362" s="16"/>
      <c r="H362" s="16" t="n">
        <v>0.33727572189168</v>
      </c>
      <c r="I362" s="16" t="n">
        <v>0.365130899685148</v>
      </c>
      <c r="J362" s="16"/>
      <c r="K362" s="16" t="n">
        <v>0.429189021523078</v>
      </c>
      <c r="L362" s="16"/>
      <c r="M362" s="16" t="n">
        <v>0.348767049419687</v>
      </c>
      <c r="N362" s="16" t="n">
        <v>0.60023855849849</v>
      </c>
      <c r="O362" s="16" t="n">
        <v>0.639078340609108</v>
      </c>
      <c r="P362" s="16" t="n">
        <v>0.784419019317591</v>
      </c>
      <c r="Q362" s="16"/>
      <c r="R362" s="16" t="n">
        <v>0.239589725084391</v>
      </c>
      <c r="S362" s="16" t="n">
        <v>0.57678367652657</v>
      </c>
      <c r="T362" s="16" t="n">
        <v>0.439799264497509</v>
      </c>
      <c r="U362" s="16" t="n">
        <v>0.376566556287618</v>
      </c>
      <c r="V362" s="16" t="n">
        <v>0.317537757854375</v>
      </c>
      <c r="W362" s="16"/>
      <c r="X362" s="16" t="n">
        <v>0.317640035643757</v>
      </c>
      <c r="Y362" s="16" t="n">
        <v>0.362498430319919</v>
      </c>
      <c r="Z362" s="16" t="n">
        <v>0.285725385652754</v>
      </c>
      <c r="AA362" s="16" t="n">
        <v>0.742404467094363</v>
      </c>
      <c r="AB362" s="16" t="n">
        <v>0.802647566615823</v>
      </c>
      <c r="AC362" s="16" t="n">
        <v>0.674997489269608</v>
      </c>
      <c r="AD362" s="16" t="n">
        <v>0.78701022393766</v>
      </c>
      <c r="AE362" s="16"/>
      <c r="AF362" s="16" t="n">
        <v>0.649620348060194</v>
      </c>
      <c r="AG362" s="16" t="n">
        <v>0.894511769479078</v>
      </c>
      <c r="AH362" s="16" t="n">
        <v>0.352375874864092</v>
      </c>
      <c r="AI362" s="16" t="n">
        <v>0.473410359047134</v>
      </c>
      <c r="AJ362" s="16" t="n">
        <v>0.468233543991143</v>
      </c>
      <c r="AK362" s="16" t="n">
        <v>0.257809394677224</v>
      </c>
      <c r="AL362" s="16" t="n">
        <v>0.456510697167802</v>
      </c>
      <c r="AM362" s="16" t="n">
        <v>0.714358389980725</v>
      </c>
      <c r="AN362" s="16" t="n">
        <v>0.562694165238796</v>
      </c>
      <c r="AO362" s="16" t="n">
        <v>0.354726222786914</v>
      </c>
      <c r="AP362" s="16" t="n">
        <v>0.0690921803831432</v>
      </c>
      <c r="AQ362" s="16"/>
      <c r="AR362" s="16" t="n">
        <v>0.443078663829165</v>
      </c>
      <c r="AS362" s="16" t="n">
        <v>0.314958811822058</v>
      </c>
      <c r="AT362" s="16" t="n">
        <v>0.32661015885377</v>
      </c>
      <c r="AU362" s="16" t="n">
        <v>0.196771183859428</v>
      </c>
      <c r="AV362" s="16" t="n">
        <v>0.585850693560165</v>
      </c>
      <c r="AW362" s="16" t="n">
        <v>0.359487149182591</v>
      </c>
      <c r="AX362" s="16" t="n">
        <v>0.517337482073466</v>
      </c>
      <c r="AY362" s="16" t="n">
        <v>0.189216140764094</v>
      </c>
      <c r="AZ362" s="16" t="n">
        <v>0.474549091731425</v>
      </c>
      <c r="BA362" s="16" t="n">
        <v>0.371510915545069</v>
      </c>
      <c r="BB362" s="16" t="n">
        <v>0.423231662172667</v>
      </c>
      <c r="BC362" s="16" t="n">
        <v>0.501211120288818</v>
      </c>
    </row>
    <row r="363">
      <c r="B363" t="s">
        <v>217</v>
      </c>
      <c r="C363" s="16" t="n">
        <v>0.315692893105017</v>
      </c>
      <c r="D363" s="16" t="n">
        <v>0.101054715086133</v>
      </c>
      <c r="E363" s="16" t="n">
        <v>0.187608932790047</v>
      </c>
      <c r="F363" s="16" t="n">
        <v>0.369410595017173</v>
      </c>
      <c r="G363" s="16"/>
      <c r="H363" s="16" t="n">
        <v>0.275289938713003</v>
      </c>
      <c r="I363" s="16" t="n">
        <v>0.360936094753316</v>
      </c>
      <c r="J363" s="16"/>
      <c r="K363" s="16" t="n">
        <v>0.303177612321277</v>
      </c>
      <c r="L363" s="16"/>
      <c r="M363" s="16" t="n">
        <v>0.340311885009302</v>
      </c>
      <c r="N363" s="16" t="n">
        <v>0.115744038204397</v>
      </c>
      <c r="O363" s="16" t="n">
        <v>0.127649225781965</v>
      </c>
      <c r="P363" s="16" t="n">
        <v>0.0809663681743593</v>
      </c>
      <c r="Q363" s="16"/>
      <c r="R363" s="16" t="n">
        <v>0.137483136520229</v>
      </c>
      <c r="S363" s="16" t="n">
        <v>0.0980733847010829</v>
      </c>
      <c r="T363" s="16" t="n">
        <v>0.195662699777656</v>
      </c>
      <c r="U363" s="16" t="n">
        <v>0.385370432797216</v>
      </c>
      <c r="V363" s="16" t="n">
        <v>0.395288617317855</v>
      </c>
      <c r="W363" s="16"/>
      <c r="X363" s="16" t="n">
        <v>0.356134995878733</v>
      </c>
      <c r="Y363" s="16" t="n">
        <v>0.427582411110331</v>
      </c>
      <c r="Z363" s="16" t="n">
        <v>0.421844365540046</v>
      </c>
      <c r="AA363" s="16" t="n">
        <v>0.0289283322292111</v>
      </c>
      <c r="AB363" s="16" t="n">
        <v>0.0428421594849297</v>
      </c>
      <c r="AC363" s="16" t="n">
        <v>0.095265192109023</v>
      </c>
      <c r="AD363" s="16" t="n">
        <v>0.0992480418393262</v>
      </c>
      <c r="AE363" s="16"/>
      <c r="AF363" s="16" t="n">
        <v>0.326104759349018</v>
      </c>
      <c r="AG363" s="16" t="n">
        <v>0.075078428533524</v>
      </c>
      <c r="AH363" s="16" t="n">
        <v>0.326445285451591</v>
      </c>
      <c r="AI363" s="16" t="n">
        <v>0.330663719045716</v>
      </c>
      <c r="AJ363" s="16" t="n">
        <v>0.315773697147569</v>
      </c>
      <c r="AK363" s="16" t="n">
        <v>0.34298504618266</v>
      </c>
      <c r="AL363" s="16" t="n">
        <v>0.293322279173903</v>
      </c>
      <c r="AM363" s="16" t="n">
        <v>0.00346057938733378</v>
      </c>
      <c r="AN363" s="16" t="n">
        <v>0.408338866617458</v>
      </c>
      <c r="AO363" s="16" t="n">
        <v>0.391472886213925</v>
      </c>
      <c r="AP363" s="16" t="n">
        <v>0.595199727996079</v>
      </c>
      <c r="AQ363" s="16"/>
      <c r="AR363" s="16" t="n">
        <v>0.197415737422292</v>
      </c>
      <c r="AS363" s="16" t="n">
        <v>0.426031410258051</v>
      </c>
      <c r="AT363" s="16" t="n">
        <v>0.331687649555494</v>
      </c>
      <c r="AU363" s="16" t="n">
        <v>0.266590541424732</v>
      </c>
      <c r="AV363" s="16" t="n">
        <v>0.197611227643283</v>
      </c>
      <c r="AW363" s="16" t="n">
        <v>0.359258424421567</v>
      </c>
      <c r="AX363" s="16" t="n">
        <v>0.174754981032635</v>
      </c>
      <c r="AY363" s="16" t="n">
        <v>0.538196099713399</v>
      </c>
      <c r="AZ363" s="16" t="n">
        <v>0.257542358169891</v>
      </c>
      <c r="BA363" s="16" t="n">
        <v>0.257251116072607</v>
      </c>
      <c r="BB363" s="16" t="n">
        <v>0.354752883776049</v>
      </c>
      <c r="BC363" s="16" t="n">
        <v>0.233606375565885</v>
      </c>
    </row>
    <row r="364">
      <c r="B364" t="s">
        <v>132</v>
      </c>
      <c r="C364" s="16" t="n">
        <v>0.0625870353239964</v>
      </c>
      <c r="D364" s="16" t="n">
        <v>0.540781026816268</v>
      </c>
      <c r="E364" s="16" t="n">
        <v>0.448745223633481</v>
      </c>
      <c r="F364" s="16" t="n">
        <v>-0.0782917877198184</v>
      </c>
      <c r="G364" s="16"/>
      <c r="H364" s="16" t="n">
        <v>0.0619857831786765</v>
      </c>
      <c r="I364" s="16" t="n">
        <v>0.00419480493183183</v>
      </c>
      <c r="J364" s="16"/>
      <c r="K364" s="16" t="n">
        <v>0.1260114092018</v>
      </c>
      <c r="L364" s="16"/>
      <c r="M364" s="16" t="n">
        <v>0.00845516441038552</v>
      </c>
      <c r="N364" s="16" t="n">
        <v>0.484494520294092</v>
      </c>
      <c r="O364" s="16" t="n">
        <v>0.511429114827143</v>
      </c>
      <c r="P364" s="16" t="n">
        <v>0.703452651143232</v>
      </c>
      <c r="Q364" s="16"/>
      <c r="R364" s="16" t="n">
        <v>0.102106588564162</v>
      </c>
      <c r="S364" s="16" t="n">
        <v>0.478710291825487</v>
      </c>
      <c r="T364" s="16" t="n">
        <v>0.244136564719853</v>
      </c>
      <c r="U364" s="16" t="n">
        <v>-0.00880387650959735</v>
      </c>
      <c r="V364" s="16" t="n">
        <v>-0.0777508594634801</v>
      </c>
      <c r="W364" s="16"/>
      <c r="X364" s="16" t="n">
        <v>-0.0384949602349761</v>
      </c>
      <c r="Y364" s="16" t="n">
        <v>-0.0650839807904118</v>
      </c>
      <c r="Z364" s="16" t="n">
        <v>-0.136118979887293</v>
      </c>
      <c r="AA364" s="16" t="n">
        <v>0.713476134865151</v>
      </c>
      <c r="AB364" s="16" t="n">
        <v>0.759805407130893</v>
      </c>
      <c r="AC364" s="16" t="n">
        <v>0.579732297160585</v>
      </c>
      <c r="AD364" s="16" t="n">
        <v>0.687762182098333</v>
      </c>
      <c r="AE364" s="16"/>
      <c r="AF364" s="16" t="n">
        <v>0.323515588711176</v>
      </c>
      <c r="AG364" s="16" t="n">
        <v>0.819433340945554</v>
      </c>
      <c r="AH364" s="16" t="n">
        <v>0.0259305894125014</v>
      </c>
      <c r="AI364" s="16" t="n">
        <v>0.142746640001418</v>
      </c>
      <c r="AJ364" s="16" t="n">
        <v>0.152459846843574</v>
      </c>
      <c r="AK364" s="16" t="n">
        <v>-0.085175651505436</v>
      </c>
      <c r="AL364" s="16" t="n">
        <v>0.1631884179939</v>
      </c>
      <c r="AM364" s="16" t="n">
        <v>0.710897810593391</v>
      </c>
      <c r="AN364" s="16" t="n">
        <v>0.154355298621338</v>
      </c>
      <c r="AO364" s="16" t="n">
        <v>-0.0367466634270117</v>
      </c>
      <c r="AP364" s="16" t="n">
        <v>-0.526107547612935</v>
      </c>
      <c r="AQ364" s="16"/>
      <c r="AR364" s="16" t="n">
        <v>0.245662926406873</v>
      </c>
      <c r="AS364" s="16" t="n">
        <v>-0.111072598435994</v>
      </c>
      <c r="AT364" s="16" t="n">
        <v>-0.00507749070172403</v>
      </c>
      <c r="AU364" s="16" t="n">
        <v>-0.0698193575653037</v>
      </c>
      <c r="AV364" s="16" t="n">
        <v>0.388239465916882</v>
      </c>
      <c r="AW364" s="16" t="n">
        <v>0.000228724761023535</v>
      </c>
      <c r="AX364" s="16" t="n">
        <v>0.342582501040831</v>
      </c>
      <c r="AY364" s="16" t="n">
        <v>-0.348979958949305</v>
      </c>
      <c r="AZ364" s="16" t="n">
        <v>0.217006733561534</v>
      </c>
      <c r="BA364" s="16" t="n">
        <v>0.114259799472462</v>
      </c>
      <c r="BB364" s="16" t="n">
        <v>0.068478778396618</v>
      </c>
      <c r="BC364" s="16" t="n">
        <v>0.267604744722933</v>
      </c>
    </row>
    <row r="365">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row>
    <row r="366">
      <c r="B366" s="7" t="s">
        <v>222</v>
      </c>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c r="B367" s="26" t="s">
        <v>83</v>
      </c>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c r="B368" t="s">
        <v>211</v>
      </c>
      <c r="C368" s="16" t="n">
        <v>0.105923445528996</v>
      </c>
      <c r="D368" s="16" t="n">
        <v>0.162089500076708</v>
      </c>
      <c r="E368" s="16" t="n">
        <v>0.253728623719977</v>
      </c>
      <c r="F368" s="16" t="n">
        <v>0.0678287581686936</v>
      </c>
      <c r="G368" s="16"/>
      <c r="H368" s="16" t="n">
        <v>0.235878852027643</v>
      </c>
      <c r="I368" s="16" t="n">
        <v>0.120422629934115</v>
      </c>
      <c r="J368" s="16"/>
      <c r="K368" s="16" t="n">
        <v>0.0982972868502007</v>
      </c>
      <c r="L368" s="16"/>
      <c r="M368" s="16" t="n">
        <v>0.0861876213848733</v>
      </c>
      <c r="N368" s="16" t="n">
        <v>0.257016055231635</v>
      </c>
      <c r="O368" s="16" t="n">
        <v>0.258374837898805</v>
      </c>
      <c r="P368" s="16" t="n">
        <v>0.475281708810279</v>
      </c>
      <c r="Q368" s="16"/>
      <c r="R368" s="16" t="n">
        <v>0.0451317099705615</v>
      </c>
      <c r="S368" s="16" t="n">
        <v>0.276803445707623</v>
      </c>
      <c r="T368" s="16" t="n">
        <v>0.208049374974489</v>
      </c>
      <c r="U368" s="16" t="n">
        <v>0.111928876196548</v>
      </c>
      <c r="V368" s="16" t="n">
        <v>0.0346861443944112</v>
      </c>
      <c r="W368" s="16"/>
      <c r="X368" s="16" t="n">
        <v>0.068090665750743</v>
      </c>
      <c r="Y368" s="16" t="n">
        <v>0.0588271362521656</v>
      </c>
      <c r="Z368" s="16" t="n">
        <v>0.277066873716422</v>
      </c>
      <c r="AA368" s="16" t="n">
        <v>0.321144879910457</v>
      </c>
      <c r="AB368" s="16" t="n">
        <v>0.119324570435345</v>
      </c>
      <c r="AC368" s="16" t="n">
        <v>0.389129663902245</v>
      </c>
      <c r="AD368" s="16" t="n">
        <v>0.114119231127332</v>
      </c>
      <c r="AE368" s="16"/>
      <c r="AF368" s="16" t="n">
        <v>0.332296223830192</v>
      </c>
      <c r="AG368" s="16" t="n">
        <v>0.849585747487244</v>
      </c>
      <c r="AH368" s="16" t="n">
        <v>0.0702161740980055</v>
      </c>
      <c r="AI368" s="16" t="n">
        <v>0.161692262597197</v>
      </c>
      <c r="AJ368" s="16" t="n">
        <v>0.125411809670787</v>
      </c>
      <c r="AK368" s="16" t="n">
        <v>0.0446238660812151</v>
      </c>
      <c r="AL368" s="16" t="n">
        <v>0.181962710391679</v>
      </c>
      <c r="AM368" s="16" t="n">
        <v>0.0827131572621215</v>
      </c>
      <c r="AN368" s="16" t="n">
        <v>0.125537049223931</v>
      </c>
      <c r="AO368" s="16" t="n">
        <v>0.0277711584841176</v>
      </c>
      <c r="AP368" s="16" t="n">
        <v>0</v>
      </c>
      <c r="AQ368" s="16"/>
      <c r="AR368" s="16" t="n">
        <v>0.0819166511574586</v>
      </c>
      <c r="AS368" s="16" t="n">
        <v>0.10619817214528</v>
      </c>
      <c r="AT368" s="16" t="n">
        <v>0.158408459032142</v>
      </c>
      <c r="AU368" s="16" t="n">
        <v>0.15850435631247</v>
      </c>
      <c r="AV368" s="16" t="n">
        <v>0.199434763688688</v>
      </c>
      <c r="AW368" s="16" t="n">
        <v>0.0687531919744421</v>
      </c>
      <c r="AX368" s="16" t="n">
        <v>0.0425587217269181</v>
      </c>
      <c r="AY368" s="16" t="n">
        <v>0.0175168713639544</v>
      </c>
      <c r="AZ368" s="16" t="n">
        <v>0.194653858286845</v>
      </c>
      <c r="BA368" s="16" t="n">
        <v>0.0149414933106383</v>
      </c>
      <c r="BB368" s="16" t="n">
        <v>0.125851417242724</v>
      </c>
      <c r="BC368" s="16" t="n">
        <v>0.126039132383039</v>
      </c>
    </row>
    <row r="369">
      <c r="B369" t="s">
        <v>212</v>
      </c>
      <c r="C369" s="16" t="n">
        <v>0.181701455853847</v>
      </c>
      <c r="D369" s="16" t="n">
        <v>0.414966932549069</v>
      </c>
      <c r="E369" s="16" t="n">
        <v>0.50971497654012</v>
      </c>
      <c r="F369" s="16" t="n">
        <v>0.0836092179282032</v>
      </c>
      <c r="G369" s="16"/>
      <c r="H369" s="16" t="n">
        <v>0.175760931273879</v>
      </c>
      <c r="I369" s="16" t="n">
        <v>0.148233658637549</v>
      </c>
      <c r="J369" s="16"/>
      <c r="K369" s="16" t="n">
        <v>0.167154325262152</v>
      </c>
      <c r="L369" s="16"/>
      <c r="M369" s="16" t="n">
        <v>0.159751309402307</v>
      </c>
      <c r="N369" s="16" t="n">
        <v>0.369085398072053</v>
      </c>
      <c r="O369" s="16" t="n">
        <v>0.33400783720308</v>
      </c>
      <c r="P369" s="16" t="n">
        <v>0.307165804792862</v>
      </c>
      <c r="Q369" s="16"/>
      <c r="R369" s="16" t="n">
        <v>0.220392099735189</v>
      </c>
      <c r="S369" s="16" t="n">
        <v>0.21111545033014</v>
      </c>
      <c r="T369" s="16" t="n">
        <v>0.174284793354572</v>
      </c>
      <c r="U369" s="16" t="n">
        <v>0.238981449329655</v>
      </c>
      <c r="V369" s="16" t="n">
        <v>0.159362938221979</v>
      </c>
      <c r="W369" s="16"/>
      <c r="X369" s="16" t="n">
        <v>0.210618754096832</v>
      </c>
      <c r="Y369" s="16" t="n">
        <v>0.119260322816741</v>
      </c>
      <c r="Z369" s="16" t="n">
        <v>0.106899945073003</v>
      </c>
      <c r="AA369" s="16" t="n">
        <v>0.21472720072512</v>
      </c>
      <c r="AB369" s="16" t="n">
        <v>0.396004931343163</v>
      </c>
      <c r="AC369" s="16" t="n">
        <v>0.222576378410048</v>
      </c>
      <c r="AD369" s="16" t="n">
        <v>0.620918339560354</v>
      </c>
      <c r="AE369" s="16"/>
      <c r="AF369" s="16" t="n">
        <v>0.14616787117006</v>
      </c>
      <c r="AG369" s="16" t="n">
        <v>0.0464446318680552</v>
      </c>
      <c r="AH369" s="16" t="n">
        <v>0.342515262288257</v>
      </c>
      <c r="AI369" s="16" t="n">
        <v>0.0957521799689929</v>
      </c>
      <c r="AJ369" s="16" t="n">
        <v>0.244553316913727</v>
      </c>
      <c r="AK369" s="16" t="n">
        <v>0.105977667134247</v>
      </c>
      <c r="AL369" s="16" t="n">
        <v>0.350891701706921</v>
      </c>
      <c r="AM369" s="16" t="n">
        <v>0.177855915467523</v>
      </c>
      <c r="AN369" s="16" t="n">
        <v>0.376245521085556</v>
      </c>
      <c r="AO369" s="16" t="n">
        <v>0.192457756793235</v>
      </c>
      <c r="AP369" s="16" t="n">
        <v>0.0690921803831432</v>
      </c>
      <c r="AQ369" s="16"/>
      <c r="AR369" s="16" t="n">
        <v>0.182080723667067</v>
      </c>
      <c r="AS369" s="16" t="n">
        <v>0.0614268119694587</v>
      </c>
      <c r="AT369" s="16" t="n">
        <v>0.171585474282158</v>
      </c>
      <c r="AU369" s="16" t="n">
        <v>0.00607567182662554</v>
      </c>
      <c r="AV369" s="16" t="n">
        <v>0.216538078796552</v>
      </c>
      <c r="AW369" s="16" t="n">
        <v>0.291167375640433</v>
      </c>
      <c r="AX369" s="16" t="n">
        <v>0.457382931989182</v>
      </c>
      <c r="AY369" s="16" t="n">
        <v>0.0192100727590594</v>
      </c>
      <c r="AZ369" s="16" t="n">
        <v>0.204413972650075</v>
      </c>
      <c r="BA369" s="16" t="n">
        <v>0.126312768138158</v>
      </c>
      <c r="BB369" s="16" t="n">
        <v>0.11927748845408</v>
      </c>
      <c r="BC369" s="16" t="n">
        <v>0.157699710997834</v>
      </c>
    </row>
    <row r="370">
      <c r="B370" t="s">
        <v>213</v>
      </c>
      <c r="C370" s="16" t="n">
        <v>0.296627610964623</v>
      </c>
      <c r="D370" s="16" t="n">
        <v>0.15509457343651</v>
      </c>
      <c r="E370" s="16" t="n">
        <v>0.185677687894073</v>
      </c>
      <c r="F370" s="16" t="n">
        <v>0.33762099174766</v>
      </c>
      <c r="G370" s="16"/>
      <c r="H370" s="16" t="n">
        <v>0.0346542166216273</v>
      </c>
      <c r="I370" s="16" t="n">
        <v>0.320643040917527</v>
      </c>
      <c r="J370" s="16"/>
      <c r="K370" s="16" t="n">
        <v>0.239975292797828</v>
      </c>
      <c r="L370" s="16"/>
      <c r="M370" s="16" t="n">
        <v>0.310356082139212</v>
      </c>
      <c r="N370" s="16" t="n">
        <v>0.175936796203242</v>
      </c>
      <c r="O370" s="16" t="n">
        <v>0.220801926449866</v>
      </c>
      <c r="P370" s="16" t="n">
        <v>0.155429303334121</v>
      </c>
      <c r="Q370" s="16"/>
      <c r="R370" s="16" t="n">
        <v>0.216098463651068</v>
      </c>
      <c r="S370" s="16" t="n">
        <v>0.250207201443492</v>
      </c>
      <c r="T370" s="16" t="n">
        <v>0.250566918526609</v>
      </c>
      <c r="U370" s="16" t="n">
        <v>0.130908102157741</v>
      </c>
      <c r="V370" s="16" t="n">
        <v>0.373980056355404</v>
      </c>
      <c r="W370" s="16"/>
      <c r="X370" s="16" t="n">
        <v>0.229035255561143</v>
      </c>
      <c r="Y370" s="16" t="n">
        <v>0.331314932935344</v>
      </c>
      <c r="Z370" s="16" t="n">
        <v>0.334397472282571</v>
      </c>
      <c r="AA370" s="16" t="n">
        <v>0.345530023004958</v>
      </c>
      <c r="AB370" s="16" t="n">
        <v>0.19418620529687</v>
      </c>
      <c r="AC370" s="16" t="n">
        <v>0.273156209288801</v>
      </c>
      <c r="AD370" s="16" t="n">
        <v>0.181399082220564</v>
      </c>
      <c r="AE370" s="16"/>
      <c r="AF370" s="16" t="n">
        <v>0.498082115540425</v>
      </c>
      <c r="AG370" s="16" t="n">
        <v>0.0288911921111766</v>
      </c>
      <c r="AH370" s="16" t="n">
        <v>0.248684280254013</v>
      </c>
      <c r="AI370" s="16" t="n">
        <v>0.299462702874898</v>
      </c>
      <c r="AJ370" s="16" t="n">
        <v>0.249369064610707</v>
      </c>
      <c r="AK370" s="16" t="n">
        <v>0.340665009185411</v>
      </c>
      <c r="AL370" s="16" t="n">
        <v>0.0860537216248766</v>
      </c>
      <c r="AM370" s="16" t="n">
        <v>0.697598529403774</v>
      </c>
      <c r="AN370" s="16" t="n">
        <v>0.404148695929152</v>
      </c>
      <c r="AO370" s="16" t="n">
        <v>0.331596559480104</v>
      </c>
      <c r="AP370" s="16" t="n">
        <v>0</v>
      </c>
      <c r="AQ370" s="16"/>
      <c r="AR370" s="16" t="n">
        <v>0.261883094755113</v>
      </c>
      <c r="AS370" s="16" t="n">
        <v>0.297376837352478</v>
      </c>
      <c r="AT370" s="16" t="n">
        <v>0.178826020482734</v>
      </c>
      <c r="AU370" s="16" t="n">
        <v>0.168943618299075</v>
      </c>
      <c r="AV370" s="16" t="n">
        <v>0.390819192579022</v>
      </c>
      <c r="AW370" s="16" t="n">
        <v>0.320095736008794</v>
      </c>
      <c r="AX370" s="16" t="n">
        <v>0.326259661806814</v>
      </c>
      <c r="AY370" s="16" t="n">
        <v>0.286614921220654</v>
      </c>
      <c r="AZ370" s="16" t="n">
        <v>0.429237263616486</v>
      </c>
      <c r="BA370" s="16" t="n">
        <v>0.592925758870771</v>
      </c>
      <c r="BB370" s="16" t="n">
        <v>0.40067222084255</v>
      </c>
      <c r="BC370" s="16" t="n">
        <v>0.233260341197651</v>
      </c>
    </row>
    <row r="371">
      <c r="B371" t="s">
        <v>214</v>
      </c>
      <c r="C371" s="16" t="n">
        <v>0.0507191344723728</v>
      </c>
      <c r="D371" s="16" t="n">
        <v>0.0886340643617086</v>
      </c>
      <c r="E371" s="16" t="n">
        <v>0.0296465144894019</v>
      </c>
      <c r="F371" s="16" t="n">
        <v>0.0504210252045373</v>
      </c>
      <c r="G371" s="16"/>
      <c r="H371" s="16" t="n">
        <v>0.0247703833802908</v>
      </c>
      <c r="I371" s="16" t="n">
        <v>0.0412968761136195</v>
      </c>
      <c r="J371" s="16"/>
      <c r="K371" s="16" t="n">
        <v>0.0358501575227581</v>
      </c>
      <c r="L371" s="16"/>
      <c r="M371" s="16" t="n">
        <v>0.0465037840109443</v>
      </c>
      <c r="N371" s="16" t="n">
        <v>0.0762486858519778</v>
      </c>
      <c r="O371" s="16" t="n">
        <v>0.118651856645119</v>
      </c>
      <c r="P371" s="16" t="n">
        <v>0.0234789883328852</v>
      </c>
      <c r="Q371" s="16"/>
      <c r="R371" s="16" t="n">
        <v>0</v>
      </c>
      <c r="S371" s="16" t="n">
        <v>0</v>
      </c>
      <c r="T371" s="16" t="n">
        <v>0.094155633675681</v>
      </c>
      <c r="U371" s="16" t="n">
        <v>0.123078381213633</v>
      </c>
      <c r="V371" s="16" t="n">
        <v>0.0271517237724262</v>
      </c>
      <c r="W371" s="16"/>
      <c r="X371" s="16" t="n">
        <v>0.0305067566160084</v>
      </c>
      <c r="Y371" s="16" t="n">
        <v>0.0959947879603907</v>
      </c>
      <c r="Z371" s="16" t="n">
        <v>0.015382554270862</v>
      </c>
      <c r="AA371" s="16" t="n">
        <v>0.000546787816074953</v>
      </c>
      <c r="AB371" s="16" t="n">
        <v>0.224098060456658</v>
      </c>
      <c r="AC371" s="16" t="n">
        <v>0.0417887849093376</v>
      </c>
      <c r="AD371" s="16" t="n">
        <v>0.0647068094026878</v>
      </c>
      <c r="AE371" s="16"/>
      <c r="AF371" s="16" t="n">
        <v>0</v>
      </c>
      <c r="AG371" s="16" t="n">
        <v>0.00351038893580503</v>
      </c>
      <c r="AH371" s="16" t="n">
        <v>0.0146326931682956</v>
      </c>
      <c r="AI371" s="16" t="n">
        <v>0.00905751058108163</v>
      </c>
      <c r="AJ371" s="16" t="n">
        <v>0.201105099167783</v>
      </c>
      <c r="AK371" s="16" t="n">
        <v>0.0237251784068538</v>
      </c>
      <c r="AL371" s="16" t="n">
        <v>0.1095466475554</v>
      </c>
      <c r="AM371" s="16" t="n">
        <v>0.0160406553914752</v>
      </c>
      <c r="AN371" s="16" t="n">
        <v>0.0113822883849956</v>
      </c>
      <c r="AO371" s="16" t="n">
        <v>0</v>
      </c>
      <c r="AP371" s="16" t="n">
        <v>0</v>
      </c>
      <c r="AQ371" s="16"/>
      <c r="AR371" s="16" t="n">
        <v>0.141262879688618</v>
      </c>
      <c r="AS371" s="16" t="n">
        <v>0.0523485223333765</v>
      </c>
      <c r="AT371" s="16" t="n">
        <v>0.0135757264389356</v>
      </c>
      <c r="AU371" s="16" t="n">
        <v>0.133295270712366</v>
      </c>
      <c r="AV371" s="16" t="n">
        <v>0</v>
      </c>
      <c r="AW371" s="16" t="n">
        <v>0.0496642246062528</v>
      </c>
      <c r="AX371" s="16" t="n">
        <v>0.018352124912914</v>
      </c>
      <c r="AY371" s="16" t="n">
        <v>0.00042330034877626</v>
      </c>
      <c r="AZ371" s="16" t="n">
        <v>0</v>
      </c>
      <c r="BA371" s="16" t="n">
        <v>0.0052311549643935</v>
      </c>
      <c r="BB371" s="16" t="n">
        <v>0</v>
      </c>
      <c r="BC371" s="16" t="n">
        <v>0.139058921726876</v>
      </c>
    </row>
    <row r="372">
      <c r="B372" t="s">
        <v>215</v>
      </c>
      <c r="C372" s="16" t="n">
        <v>0.223006893635609</v>
      </c>
      <c r="D372" s="16" t="n">
        <v>0.113854636822432</v>
      </c>
      <c r="E372" s="16" t="n">
        <v>0.01155642762633</v>
      </c>
      <c r="F372" s="16" t="n">
        <v>0.281098446883929</v>
      </c>
      <c r="G372" s="16"/>
      <c r="H372" s="16" t="n">
        <v>0.237878527584946</v>
      </c>
      <c r="I372" s="16" t="n">
        <v>0.248773559594199</v>
      </c>
      <c r="J372" s="16"/>
      <c r="K372" s="16" t="n">
        <v>0.267832152137251</v>
      </c>
      <c r="L372" s="16"/>
      <c r="M372" s="16" t="n">
        <v>0.242424379289954</v>
      </c>
      <c r="N372" s="16" t="n">
        <v>0.0775941159875971</v>
      </c>
      <c r="O372" s="16" t="n">
        <v>0.0380894708473668</v>
      </c>
      <c r="P372" s="16" t="n">
        <v>0.0361082333684976</v>
      </c>
      <c r="Q372" s="16"/>
      <c r="R372" s="16" t="n">
        <v>0.111549051898869</v>
      </c>
      <c r="S372" s="16" t="n">
        <v>0.163098127465159</v>
      </c>
      <c r="T372" s="16" t="n">
        <v>0.118742442252979</v>
      </c>
      <c r="U372" s="16" t="n">
        <v>0.224439575872628</v>
      </c>
      <c r="V372" s="16" t="n">
        <v>0.279632837260713</v>
      </c>
      <c r="W372" s="16"/>
      <c r="X372" s="16" t="n">
        <v>0.236779749531539</v>
      </c>
      <c r="Y372" s="16" t="n">
        <v>0.365552206155173</v>
      </c>
      <c r="Z372" s="16" t="n">
        <v>0.266253154657143</v>
      </c>
      <c r="AA372" s="16" t="n">
        <v>0</v>
      </c>
      <c r="AB372" s="16" t="n">
        <v>0.0442196161623569</v>
      </c>
      <c r="AC372" s="16" t="n">
        <v>0.0733489634895681</v>
      </c>
      <c r="AD372" s="16" t="n">
        <v>0.0188565376890614</v>
      </c>
      <c r="AE372" s="16"/>
      <c r="AF372" s="16" t="n">
        <v>0</v>
      </c>
      <c r="AG372" s="16" t="n">
        <v>0.0715680395977189</v>
      </c>
      <c r="AH372" s="16" t="n">
        <v>0.17791774328629</v>
      </c>
      <c r="AI372" s="16" t="n">
        <v>0.289690330751141</v>
      </c>
      <c r="AJ372" s="16" t="n">
        <v>0.0891805280867638</v>
      </c>
      <c r="AK372" s="16" t="n">
        <v>0.298917763475859</v>
      </c>
      <c r="AL372" s="16" t="n">
        <v>0.263403373262858</v>
      </c>
      <c r="AM372" s="16" t="n">
        <v>0.0257917424751064</v>
      </c>
      <c r="AN372" s="16" t="n">
        <v>0.0826864453763664</v>
      </c>
      <c r="AO372" s="16" t="n">
        <v>0.448174525242544</v>
      </c>
      <c r="AP372" s="16" t="n">
        <v>0.54842312789096</v>
      </c>
      <c r="AQ372" s="16"/>
      <c r="AR372" s="16" t="n">
        <v>0.194504754232709</v>
      </c>
      <c r="AS372" s="16" t="n">
        <v>0.337292327881894</v>
      </c>
      <c r="AT372" s="16" t="n">
        <v>0.163899365498342</v>
      </c>
      <c r="AU372" s="16" t="n">
        <v>0.133295270712366</v>
      </c>
      <c r="AV372" s="16" t="n">
        <v>0.193207964935738</v>
      </c>
      <c r="AW372" s="16" t="n">
        <v>0.2227245206992</v>
      </c>
      <c r="AX372" s="16" t="n">
        <v>0.155446559564172</v>
      </c>
      <c r="AY372" s="16" t="n">
        <v>0.67581153395878</v>
      </c>
      <c r="AZ372" s="16" t="n">
        <v>0</v>
      </c>
      <c r="BA372" s="16" t="n">
        <v>0.257973247233843</v>
      </c>
      <c r="BB372" s="16" t="n">
        <v>0.266150814968254</v>
      </c>
      <c r="BC372" s="16" t="n">
        <v>0.22067103625743</v>
      </c>
    </row>
    <row r="373">
      <c r="B373" t="s">
        <v>101</v>
      </c>
      <c r="C373" s="16" t="n">
        <v>0.142021459544553</v>
      </c>
      <c r="D373" s="16" t="n">
        <v>0.0653602927535725</v>
      </c>
      <c r="E373" s="16" t="n">
        <v>0.00967576973009796</v>
      </c>
      <c r="F373" s="16" t="n">
        <v>0.179421560066977</v>
      </c>
      <c r="G373" s="16"/>
      <c r="H373" s="16" t="n">
        <v>0.291057089111614</v>
      </c>
      <c r="I373" s="16" t="n">
        <v>0.120630234802991</v>
      </c>
      <c r="J373" s="16"/>
      <c r="K373" s="16" t="n">
        <v>0.19089078542981</v>
      </c>
      <c r="L373" s="16"/>
      <c r="M373" s="16" t="n">
        <v>0.15477682377271</v>
      </c>
      <c r="N373" s="16" t="n">
        <v>0.0441189486534948</v>
      </c>
      <c r="O373" s="16" t="n">
        <v>0.0300740709557633</v>
      </c>
      <c r="P373" s="16" t="n">
        <v>0.00253596136135513</v>
      </c>
      <c r="Q373" s="16"/>
      <c r="R373" s="16" t="n">
        <v>0.406828674744312</v>
      </c>
      <c r="S373" s="16" t="n">
        <v>0.0987757750535861</v>
      </c>
      <c r="T373" s="16" t="n">
        <v>0.154200837215669</v>
      </c>
      <c r="U373" s="16" t="n">
        <v>0.170663615229795</v>
      </c>
      <c r="V373" s="16" t="n">
        <v>0.125186299995067</v>
      </c>
      <c r="W373" s="16"/>
      <c r="X373" s="16" t="n">
        <v>0.224968818443734</v>
      </c>
      <c r="Y373" s="16" t="n">
        <v>0.0290506138801857</v>
      </c>
      <c r="Z373" s="16" t="n">
        <v>0</v>
      </c>
      <c r="AA373" s="16" t="n">
        <v>0.11805110854339</v>
      </c>
      <c r="AB373" s="16" t="n">
        <v>0.0221666163056063</v>
      </c>
      <c r="AC373" s="16" t="n">
        <v>0</v>
      </c>
      <c r="AD373" s="16" t="n">
        <v>0</v>
      </c>
      <c r="AE373" s="16"/>
      <c r="AF373" s="16" t="n">
        <v>0.0234537894593226</v>
      </c>
      <c r="AG373" s="16" t="n">
        <v>0</v>
      </c>
      <c r="AH373" s="16" t="n">
        <v>0.146033846905139</v>
      </c>
      <c r="AI373" s="16" t="n">
        <v>0.144345013226689</v>
      </c>
      <c r="AJ373" s="16" t="n">
        <v>0.0903801815502325</v>
      </c>
      <c r="AK373" s="16" t="n">
        <v>0.186090515716414</v>
      </c>
      <c r="AL373" s="16" t="n">
        <v>0.00814184545826522</v>
      </c>
      <c r="AM373" s="16" t="n">
        <v>0</v>
      </c>
      <c r="AN373" s="16" t="n">
        <v>0</v>
      </c>
      <c r="AO373" s="16" t="n">
        <v>0</v>
      </c>
      <c r="AP373" s="16" t="n">
        <v>0.382484691725897</v>
      </c>
      <c r="AQ373" s="16"/>
      <c r="AR373" s="16" t="n">
        <v>0.138351896499035</v>
      </c>
      <c r="AS373" s="16" t="n">
        <v>0.145357328317512</v>
      </c>
      <c r="AT373" s="16" t="n">
        <v>0.313704954265688</v>
      </c>
      <c r="AU373" s="16" t="n">
        <v>0.399885812137097</v>
      </c>
      <c r="AV373" s="16" t="n">
        <v>0</v>
      </c>
      <c r="AW373" s="16" t="n">
        <v>0.0475949510708778</v>
      </c>
      <c r="AX373" s="16" t="n">
        <v>0</v>
      </c>
      <c r="AY373" s="16" t="n">
        <v>0.00042330034877626</v>
      </c>
      <c r="AZ373" s="16" t="n">
        <v>0.171694905446594</v>
      </c>
      <c r="BA373" s="16" t="n">
        <v>0.00261557748219675</v>
      </c>
      <c r="BB373" s="16" t="n">
        <v>0.0880480584923914</v>
      </c>
      <c r="BC373" s="16" t="n">
        <v>0.12327085743717</v>
      </c>
    </row>
    <row r="374">
      <c r="B374" t="s">
        <v>216</v>
      </c>
      <c r="C374" s="16" t="n">
        <v>0.287624901382843</v>
      </c>
      <c r="D374" s="16" t="n">
        <v>0.577056432625776</v>
      </c>
      <c r="E374" s="16" t="n">
        <v>0.763443600260097</v>
      </c>
      <c r="F374" s="16" t="n">
        <v>0.151437976096897</v>
      </c>
      <c r="G374" s="16"/>
      <c r="H374" s="16" t="n">
        <v>0.411639783301522</v>
      </c>
      <c r="I374" s="16" t="n">
        <v>0.268656288571664</v>
      </c>
      <c r="J374" s="16"/>
      <c r="K374" s="16" t="n">
        <v>0.265451612112353</v>
      </c>
      <c r="L374" s="16"/>
      <c r="M374" s="16" t="n">
        <v>0.24593893078718</v>
      </c>
      <c r="N374" s="16" t="n">
        <v>0.626101453303688</v>
      </c>
      <c r="O374" s="16" t="n">
        <v>0.592382675101885</v>
      </c>
      <c r="P374" s="16" t="n">
        <v>0.782447513603141</v>
      </c>
      <c r="Q374" s="16"/>
      <c r="R374" s="16" t="n">
        <v>0.265523809705751</v>
      </c>
      <c r="S374" s="16" t="n">
        <v>0.487918896037763</v>
      </c>
      <c r="T374" s="16" t="n">
        <v>0.382334168329061</v>
      </c>
      <c r="U374" s="16" t="n">
        <v>0.350910325526203</v>
      </c>
      <c r="V374" s="16" t="n">
        <v>0.19404908261639</v>
      </c>
      <c r="W374" s="16"/>
      <c r="X374" s="16" t="n">
        <v>0.278709419847575</v>
      </c>
      <c r="Y374" s="16" t="n">
        <v>0.178087459068907</v>
      </c>
      <c r="Z374" s="16" t="n">
        <v>0.383966818789425</v>
      </c>
      <c r="AA374" s="16" t="n">
        <v>0.535872080635577</v>
      </c>
      <c r="AB374" s="16" t="n">
        <v>0.515329501778508</v>
      </c>
      <c r="AC374" s="16" t="n">
        <v>0.611706042312293</v>
      </c>
      <c r="AD374" s="16" t="n">
        <v>0.735037570687687</v>
      </c>
      <c r="AE374" s="16"/>
      <c r="AF374" s="16" t="n">
        <v>0.478464095000252</v>
      </c>
      <c r="AG374" s="16" t="n">
        <v>0.8960303793553</v>
      </c>
      <c r="AH374" s="16" t="n">
        <v>0.412731436386262</v>
      </c>
      <c r="AI374" s="16" t="n">
        <v>0.25744444256619</v>
      </c>
      <c r="AJ374" s="16" t="n">
        <v>0.369965126584514</v>
      </c>
      <c r="AK374" s="16" t="n">
        <v>0.150601533215462</v>
      </c>
      <c r="AL374" s="16" t="n">
        <v>0.5328544120986</v>
      </c>
      <c r="AM374" s="16" t="n">
        <v>0.260569072729644</v>
      </c>
      <c r="AN374" s="16" t="n">
        <v>0.501782570309486</v>
      </c>
      <c r="AO374" s="16" t="n">
        <v>0.220228915277353</v>
      </c>
      <c r="AP374" s="16" t="n">
        <v>0.0690921803831432</v>
      </c>
      <c r="AQ374" s="16"/>
      <c r="AR374" s="16" t="n">
        <v>0.263997374824525</v>
      </c>
      <c r="AS374" s="16" t="n">
        <v>0.167624984114739</v>
      </c>
      <c r="AT374" s="16" t="n">
        <v>0.329993933314301</v>
      </c>
      <c r="AU374" s="16" t="n">
        <v>0.164580028139096</v>
      </c>
      <c r="AV374" s="16" t="n">
        <v>0.41597284248524</v>
      </c>
      <c r="AW374" s="16" t="n">
        <v>0.359920567614875</v>
      </c>
      <c r="AX374" s="16" t="n">
        <v>0.4999416537161</v>
      </c>
      <c r="AY374" s="16" t="n">
        <v>0.0367269441230138</v>
      </c>
      <c r="AZ374" s="16" t="n">
        <v>0.39906783093692</v>
      </c>
      <c r="BA374" s="16" t="n">
        <v>0.141254261448797</v>
      </c>
      <c r="BB374" s="16" t="n">
        <v>0.245128905696804</v>
      </c>
      <c r="BC374" s="16" t="n">
        <v>0.283738843380873</v>
      </c>
    </row>
    <row r="375">
      <c r="B375" t="s">
        <v>217</v>
      </c>
      <c r="C375" s="16" t="n">
        <v>0.273726028107982</v>
      </c>
      <c r="D375" s="16" t="n">
        <v>0.202488701184141</v>
      </c>
      <c r="E375" s="16" t="n">
        <v>0.0412029421157319</v>
      </c>
      <c r="F375" s="16" t="n">
        <v>0.331519472088466</v>
      </c>
      <c r="G375" s="16"/>
      <c r="H375" s="16" t="n">
        <v>0.262648910965237</v>
      </c>
      <c r="I375" s="16" t="n">
        <v>0.290070435707819</v>
      </c>
      <c r="J375" s="16"/>
      <c r="K375" s="16" t="n">
        <v>0.303682309660009</v>
      </c>
      <c r="L375" s="16"/>
      <c r="M375" s="16" t="n">
        <v>0.288928163300899</v>
      </c>
      <c r="N375" s="16" t="n">
        <v>0.153842801839575</v>
      </c>
      <c r="O375" s="16" t="n">
        <v>0.156741327492486</v>
      </c>
      <c r="P375" s="16" t="n">
        <v>0.0595872217013828</v>
      </c>
      <c r="Q375" s="16"/>
      <c r="R375" s="16" t="n">
        <v>0.111549051898869</v>
      </c>
      <c r="S375" s="16" t="n">
        <v>0.163098127465159</v>
      </c>
      <c r="T375" s="16" t="n">
        <v>0.21289807592866</v>
      </c>
      <c r="U375" s="16" t="n">
        <v>0.347517957086261</v>
      </c>
      <c r="V375" s="16" t="n">
        <v>0.306784561033139</v>
      </c>
      <c r="W375" s="16"/>
      <c r="X375" s="16" t="n">
        <v>0.267286506147548</v>
      </c>
      <c r="Y375" s="16" t="n">
        <v>0.461546994115563</v>
      </c>
      <c r="Z375" s="16" t="n">
        <v>0.281635708928005</v>
      </c>
      <c r="AA375" s="16" t="n">
        <v>0.000546787816074953</v>
      </c>
      <c r="AB375" s="16" t="n">
        <v>0.268317676619015</v>
      </c>
      <c r="AC375" s="16" t="n">
        <v>0.115137748398906</v>
      </c>
      <c r="AD375" s="16" t="n">
        <v>0.0835633470917492</v>
      </c>
      <c r="AE375" s="16"/>
      <c r="AF375" s="16" t="n">
        <v>0</v>
      </c>
      <c r="AG375" s="16" t="n">
        <v>0.075078428533524</v>
      </c>
      <c r="AH375" s="16" t="n">
        <v>0.192550436454585</v>
      </c>
      <c r="AI375" s="16" t="n">
        <v>0.298747841332223</v>
      </c>
      <c r="AJ375" s="16" t="n">
        <v>0.290285627254547</v>
      </c>
      <c r="AK375" s="16" t="n">
        <v>0.322642941882712</v>
      </c>
      <c r="AL375" s="16" t="n">
        <v>0.372950020818258</v>
      </c>
      <c r="AM375" s="16" t="n">
        <v>0.0418323978665816</v>
      </c>
      <c r="AN375" s="16" t="n">
        <v>0.0940687337613621</v>
      </c>
      <c r="AO375" s="16" t="n">
        <v>0.448174525242544</v>
      </c>
      <c r="AP375" s="16" t="n">
        <v>0.54842312789096</v>
      </c>
      <c r="AQ375" s="16"/>
      <c r="AR375" s="16" t="n">
        <v>0.335767633921327</v>
      </c>
      <c r="AS375" s="16" t="n">
        <v>0.389640850215271</v>
      </c>
      <c r="AT375" s="16" t="n">
        <v>0.177475091937277</v>
      </c>
      <c r="AU375" s="16" t="n">
        <v>0.266590541424732</v>
      </c>
      <c r="AV375" s="16" t="n">
        <v>0.193207964935738</v>
      </c>
      <c r="AW375" s="16" t="n">
        <v>0.272388745305453</v>
      </c>
      <c r="AX375" s="16" t="n">
        <v>0.173798684477086</v>
      </c>
      <c r="AY375" s="16" t="n">
        <v>0.676234834307556</v>
      </c>
      <c r="AZ375" s="16" t="n">
        <v>0</v>
      </c>
      <c r="BA375" s="16" t="n">
        <v>0.263204402198236</v>
      </c>
      <c r="BB375" s="16" t="n">
        <v>0.266150814968254</v>
      </c>
      <c r="BC375" s="16" t="n">
        <v>0.359729957984306</v>
      </c>
    </row>
    <row r="376">
      <c r="B376" t="s">
        <v>132</v>
      </c>
      <c r="C376" s="16" t="n">
        <v>0.0138988732748611</v>
      </c>
      <c r="D376" s="16" t="n">
        <v>0.374567731441636</v>
      </c>
      <c r="E376" s="16" t="n">
        <v>0.722240658144365</v>
      </c>
      <c r="F376" s="16" t="n">
        <v>-0.180081495991569</v>
      </c>
      <c r="G376" s="16"/>
      <c r="H376" s="16" t="n">
        <v>0.148990872336285</v>
      </c>
      <c r="I376" s="16" t="n">
        <v>-0.0214141471361544</v>
      </c>
      <c r="J376" s="16"/>
      <c r="K376" s="16" t="n">
        <v>-0.0382306975476561</v>
      </c>
      <c r="L376" s="16"/>
      <c r="M376" s="16" t="n">
        <v>-0.0429892325137184</v>
      </c>
      <c r="N376" s="16" t="n">
        <v>0.472258651464113</v>
      </c>
      <c r="O376" s="16" t="n">
        <v>0.435641347609399</v>
      </c>
      <c r="P376" s="16" t="n">
        <v>0.722860291901758</v>
      </c>
      <c r="Q376" s="16"/>
      <c r="R376" s="16" t="n">
        <v>0.153974757806881</v>
      </c>
      <c r="S376" s="16" t="n">
        <v>0.324820768572604</v>
      </c>
      <c r="T376" s="16" t="n">
        <v>0.169436092400401</v>
      </c>
      <c r="U376" s="16" t="n">
        <v>0.00339236843994134</v>
      </c>
      <c r="V376" s="16" t="n">
        <v>-0.112735478416749</v>
      </c>
      <c r="W376" s="16"/>
      <c r="X376" s="16" t="n">
        <v>0.0114229137000277</v>
      </c>
      <c r="Y376" s="16" t="n">
        <v>-0.283459535046657</v>
      </c>
      <c r="Z376" s="16" t="n">
        <v>0.10233110986142</v>
      </c>
      <c r="AA376" s="16" t="n">
        <v>0.535325292819502</v>
      </c>
      <c r="AB376" s="16" t="n">
        <v>0.247011825159492</v>
      </c>
      <c r="AC376" s="16" t="n">
        <v>0.496568293913387</v>
      </c>
      <c r="AD376" s="16" t="n">
        <v>0.651474223595937</v>
      </c>
      <c r="AE376" s="16"/>
      <c r="AF376" s="16" t="n">
        <v>0.478464095000252</v>
      </c>
      <c r="AG376" s="16" t="n">
        <v>0.820951950821776</v>
      </c>
      <c r="AH376" s="16" t="n">
        <v>0.220180999931677</v>
      </c>
      <c r="AI376" s="16" t="n">
        <v>-0.0413033987660323</v>
      </c>
      <c r="AJ376" s="16" t="n">
        <v>0.0796794993299672</v>
      </c>
      <c r="AK376" s="16" t="n">
        <v>-0.17204140866725</v>
      </c>
      <c r="AL376" s="16" t="n">
        <v>0.159904391280342</v>
      </c>
      <c r="AM376" s="16" t="n">
        <v>0.218736674863062</v>
      </c>
      <c r="AN376" s="16" t="n">
        <v>0.407713836548124</v>
      </c>
      <c r="AO376" s="16" t="n">
        <v>-0.227945609965191</v>
      </c>
      <c r="AP376" s="16" t="n">
        <v>-0.479330947507817</v>
      </c>
      <c r="AQ376" s="16"/>
      <c r="AR376" s="16" t="n">
        <v>-0.0717702590968012</v>
      </c>
      <c r="AS376" s="16" t="n">
        <v>-0.222015866100532</v>
      </c>
      <c r="AT376" s="16" t="n">
        <v>0.152518841377023</v>
      </c>
      <c r="AU376" s="16" t="n">
        <v>-0.102010513285636</v>
      </c>
      <c r="AV376" s="16" t="n">
        <v>0.222764877549502</v>
      </c>
      <c r="AW376" s="16" t="n">
        <v>0.0875318223094219</v>
      </c>
      <c r="AX376" s="16" t="n">
        <v>0.326142969239014</v>
      </c>
      <c r="AY376" s="16" t="n">
        <v>-0.639507890184542</v>
      </c>
      <c r="AZ376" s="16" t="n">
        <v>0.39906783093692</v>
      </c>
      <c r="BA376" s="16" t="n">
        <v>-0.121950140749439</v>
      </c>
      <c r="BB376" s="16" t="n">
        <v>-0.02102190927145</v>
      </c>
      <c r="BC376" s="16" t="n">
        <v>-0.0759911146034336</v>
      </c>
    </row>
    <row r="377">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row>
    <row r="378">
      <c r="B378" s="7" t="s">
        <v>227</v>
      </c>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c r="B379" s="26" t="s">
        <v>83</v>
      </c>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c r="B380" t="s">
        <v>223</v>
      </c>
      <c r="C380" s="16" t="n">
        <v>0.0888301157178835</v>
      </c>
      <c r="D380" s="16" t="n">
        <v>0.139467713277901</v>
      </c>
      <c r="E380" s="16" t="n">
        <v>0.169436119508603</v>
      </c>
      <c r="F380" s="16" t="n">
        <v>0.0655589629110112</v>
      </c>
      <c r="G380" s="16"/>
      <c r="H380" s="16" t="n">
        <v>0.454972271589139</v>
      </c>
      <c r="I380" s="16" t="n">
        <v>0.0808735307192612</v>
      </c>
      <c r="J380" s="16"/>
      <c r="K380" s="16" t="n">
        <v>0.0936786979962102</v>
      </c>
      <c r="L380" s="16"/>
      <c r="M380" s="16" t="n">
        <v>0.0763520886252346</v>
      </c>
      <c r="N380" s="16" t="n">
        <v>0.174984386592472</v>
      </c>
      <c r="O380" s="16" t="n">
        <v>0.213415598481894</v>
      </c>
      <c r="P380" s="16" t="n">
        <v>0.321747071513438</v>
      </c>
      <c r="Q380" s="16"/>
      <c r="R380" s="16" t="n">
        <v>0</v>
      </c>
      <c r="S380" s="16" t="n">
        <v>0.232038213291433</v>
      </c>
      <c r="T380" s="16" t="n">
        <v>0.157133774749689</v>
      </c>
      <c r="U380" s="16" t="n">
        <v>0.0566067342803437</v>
      </c>
      <c r="V380" s="16" t="n">
        <v>0.0427369255821024</v>
      </c>
      <c r="W380" s="16"/>
      <c r="X380" s="16" t="n">
        <v>0.0796926492360982</v>
      </c>
      <c r="Y380" s="16" t="n">
        <v>0.0662477232778481</v>
      </c>
      <c r="Z380" s="16" t="n">
        <v>0.135459815313573</v>
      </c>
      <c r="AA380" s="16" t="n">
        <v>0.319323757174098</v>
      </c>
      <c r="AB380" s="16" t="n">
        <v>0.111535996076534</v>
      </c>
      <c r="AC380" s="16" t="n">
        <v>0.24219313610584</v>
      </c>
      <c r="AD380" s="16" t="n">
        <v>0.0759956598492753</v>
      </c>
      <c r="AE380" s="16"/>
      <c r="AF380" s="16" t="n">
        <v>0.00619523650071035</v>
      </c>
      <c r="AG380" s="16" t="n">
        <v>0.0346550372769898</v>
      </c>
      <c r="AH380" s="16" t="n">
        <v>0.0971448926611067</v>
      </c>
      <c r="AI380" s="16" t="n">
        <v>0.148185201079615</v>
      </c>
      <c r="AJ380" s="16" t="n">
        <v>0.0460834349733608</v>
      </c>
      <c r="AK380" s="16" t="n">
        <v>0.057169531025076</v>
      </c>
      <c r="AL380" s="16" t="n">
        <v>0.147584034045517</v>
      </c>
      <c r="AM380" s="16" t="n">
        <v>0.253614334719142</v>
      </c>
      <c r="AN380" s="16" t="n">
        <v>0.274824243158868</v>
      </c>
      <c r="AO380" s="16" t="n">
        <v>0.0435848593562685</v>
      </c>
      <c r="AP380" s="16" t="n">
        <v>0.0315671416443111</v>
      </c>
      <c r="AQ380" s="16"/>
      <c r="AR380" s="16" t="n">
        <v>0.134354836388066</v>
      </c>
      <c r="AS380" s="16" t="n">
        <v>0.0545944429332463</v>
      </c>
      <c r="AT380" s="16" t="n">
        <v>0.105338941100493</v>
      </c>
      <c r="AU380" s="16" t="n">
        <v>0.00607567182662554</v>
      </c>
      <c r="AV380" s="16" t="n">
        <v>0.00182353604540505</v>
      </c>
      <c r="AW380" s="16" t="n">
        <v>0.0508992674857415</v>
      </c>
      <c r="AX380" s="16" t="n">
        <v>0.158315449230818</v>
      </c>
      <c r="AY380" s="16" t="n">
        <v>0.189319447639691</v>
      </c>
      <c r="AZ380" s="16" t="n">
        <v>0.367969255150542</v>
      </c>
      <c r="BA380" s="16" t="n">
        <v>0.0171960052122173</v>
      </c>
      <c r="BB380" s="16" t="n">
        <v>0.011739938577535</v>
      </c>
      <c r="BC380" s="16" t="n">
        <v>0.140097024831577</v>
      </c>
    </row>
    <row r="381">
      <c r="B381" t="s">
        <v>224</v>
      </c>
      <c r="C381" s="16" t="n">
        <v>0.40467415759533</v>
      </c>
      <c r="D381" s="16" t="n">
        <v>0.469447639231758</v>
      </c>
      <c r="E381" s="16" t="n">
        <v>0.511366744600328</v>
      </c>
      <c r="F381" s="16" t="n">
        <v>0.374152702382167</v>
      </c>
      <c r="G381" s="16"/>
      <c r="H381" s="16" t="n">
        <v>0.127589693930444</v>
      </c>
      <c r="I381" s="16" t="n">
        <v>0.404998082477214</v>
      </c>
      <c r="J381" s="16"/>
      <c r="K381" s="16" t="n">
        <v>0.354904293556162</v>
      </c>
      <c r="L381" s="16"/>
      <c r="M381" s="16" t="n">
        <v>0.401878250558522</v>
      </c>
      <c r="N381" s="16" t="n">
        <v>0.414737556054263</v>
      </c>
      <c r="O381" s="16" t="n">
        <v>0.464678375655447</v>
      </c>
      <c r="P381" s="16" t="n">
        <v>0.426195510064916</v>
      </c>
      <c r="Q381" s="16"/>
      <c r="R381" s="16" t="n">
        <v>0.265523809705751</v>
      </c>
      <c r="S381" s="16" t="n">
        <v>0.479528849024049</v>
      </c>
      <c r="T381" s="16" t="n">
        <v>0.467218233453817</v>
      </c>
      <c r="U381" s="16" t="n">
        <v>0.349295153125439</v>
      </c>
      <c r="V381" s="16" t="n">
        <v>0.39307264450807</v>
      </c>
      <c r="W381" s="16"/>
      <c r="X381" s="16" t="n">
        <v>0.398283931043239</v>
      </c>
      <c r="Y381" s="16" t="n">
        <v>0.530051559187229</v>
      </c>
      <c r="Z381" s="16" t="n">
        <v>0.169854276897612</v>
      </c>
      <c r="AA381" s="16" t="n">
        <v>0.254564149350896</v>
      </c>
      <c r="AB381" s="16" t="n">
        <v>0.346949226068675</v>
      </c>
      <c r="AC381" s="16" t="n">
        <v>0.278831671306735</v>
      </c>
      <c r="AD381" s="16" t="n">
        <v>0.78397577454629</v>
      </c>
      <c r="AE381" s="16"/>
      <c r="AF381" s="16" t="n">
        <v>0.689721622872036</v>
      </c>
      <c r="AG381" s="16" t="n">
        <v>0.86299889405902</v>
      </c>
      <c r="AH381" s="16" t="n">
        <v>0.379642806060301</v>
      </c>
      <c r="AI381" s="16" t="n">
        <v>0.25642320310793</v>
      </c>
      <c r="AJ381" s="16" t="n">
        <v>0.424948563093443</v>
      </c>
      <c r="AK381" s="16" t="n">
        <v>0.383984721886249</v>
      </c>
      <c r="AL381" s="16" t="n">
        <v>0.490436388052393</v>
      </c>
      <c r="AM381" s="16" t="n">
        <v>0.430342710973181</v>
      </c>
      <c r="AN381" s="16" t="n">
        <v>0.371098742356175</v>
      </c>
      <c r="AO381" s="16" t="n">
        <v>0.539811242839754</v>
      </c>
      <c r="AP381" s="16" t="n">
        <v>0.10987920907307</v>
      </c>
      <c r="AQ381" s="16"/>
      <c r="AR381" s="16" t="n">
        <v>0.498862106889433</v>
      </c>
      <c r="AS381" s="16" t="n">
        <v>0.428716940386741</v>
      </c>
      <c r="AT381" s="16" t="n">
        <v>0.32152848106768</v>
      </c>
      <c r="AU381" s="16" t="n">
        <v>0.292218982977901</v>
      </c>
      <c r="AV381" s="16" t="n">
        <v>0.390819192579022</v>
      </c>
      <c r="AW381" s="16" t="n">
        <v>0.402409136884582</v>
      </c>
      <c r="AX381" s="16" t="n">
        <v>0.344611786719727</v>
      </c>
      <c r="AY381" s="16" t="n">
        <v>0.137088827021007</v>
      </c>
      <c r="AZ381" s="16" t="n">
        <v>0.182061097375387</v>
      </c>
      <c r="BA381" s="16" t="n">
        <v>0.599601176157635</v>
      </c>
      <c r="BB381" s="16" t="n">
        <v>0.599949392860021</v>
      </c>
      <c r="BC381" s="16" t="n">
        <v>0.263713916636981</v>
      </c>
    </row>
    <row r="382">
      <c r="B382" t="s">
        <v>225</v>
      </c>
      <c r="C382" s="16" t="n">
        <v>0.406227133597517</v>
      </c>
      <c r="D382" s="16" t="n">
        <v>0.291717077545063</v>
      </c>
      <c r="E382" s="16" t="n">
        <v>0.242445509029063</v>
      </c>
      <c r="F382" s="16" t="n">
        <v>0.45496107538761</v>
      </c>
      <c r="G382" s="16"/>
      <c r="H382" s="16" t="n">
        <v>0.367004662806326</v>
      </c>
      <c r="I382" s="16" t="n">
        <v>0.434323061791614</v>
      </c>
      <c r="J382" s="16"/>
      <c r="K382" s="16" t="n">
        <v>0.399056564881595</v>
      </c>
      <c r="L382" s="16"/>
      <c r="M382" s="16" t="n">
        <v>0.417949354293265</v>
      </c>
      <c r="N382" s="16" t="n">
        <v>0.335559096102125</v>
      </c>
      <c r="O382" s="16" t="n">
        <v>0.251245501384269</v>
      </c>
      <c r="P382" s="16" t="n">
        <v>0.237516093711224</v>
      </c>
      <c r="Q382" s="16"/>
      <c r="R382" s="16" t="n">
        <v>0.327647515549937</v>
      </c>
      <c r="S382" s="16" t="n">
        <v>0.274657302947987</v>
      </c>
      <c r="T382" s="16" t="n">
        <v>0.354277783275145</v>
      </c>
      <c r="U382" s="16" t="n">
        <v>0.445260410785176</v>
      </c>
      <c r="V382" s="16" t="n">
        <v>0.447757260954396</v>
      </c>
      <c r="W382" s="16"/>
      <c r="X382" s="16" t="n">
        <v>0.407981205164262</v>
      </c>
      <c r="Y382" s="16" t="n">
        <v>0.260892585444942</v>
      </c>
      <c r="Z382" s="16" t="n">
        <v>0.688969208100014</v>
      </c>
      <c r="AA382" s="16" t="n">
        <v>0.385448291202983</v>
      </c>
      <c r="AB382" s="16" t="n">
        <v>0.508326526414007</v>
      </c>
      <c r="AC382" s="16" t="n">
        <v>0.458119670470624</v>
      </c>
      <c r="AD382" s="16" t="n">
        <v>0.116333108328917</v>
      </c>
      <c r="AE382" s="16"/>
      <c r="AF382" s="16" t="n">
        <v>0.303472073021161</v>
      </c>
      <c r="AG382" s="16" t="n">
        <v>0.102346068663991</v>
      </c>
      <c r="AH382" s="16" t="n">
        <v>0.311563675779214</v>
      </c>
      <c r="AI382" s="16" t="n">
        <v>0.543891404367387</v>
      </c>
      <c r="AJ382" s="16" t="n">
        <v>0.442573557474802</v>
      </c>
      <c r="AK382" s="16" t="n">
        <v>0.477105279919544</v>
      </c>
      <c r="AL382" s="16" t="n">
        <v>0.284567181818994</v>
      </c>
      <c r="AM382" s="16" t="n">
        <v>0.279155760371762</v>
      </c>
      <c r="AN382" s="16" t="n">
        <v>0.338698694900557</v>
      </c>
      <c r="AO382" s="16" t="n">
        <v>0.416603897803978</v>
      </c>
      <c r="AP382" s="16" t="n">
        <v>0.476068957556722</v>
      </c>
      <c r="AQ382" s="16"/>
      <c r="AR382" s="16" t="n">
        <v>0.359505598748544</v>
      </c>
      <c r="AS382" s="16" t="n">
        <v>0.360082659208703</v>
      </c>
      <c r="AT382" s="16" t="n">
        <v>0.454006842855455</v>
      </c>
      <c r="AU382" s="16" t="n">
        <v>0.435114803770742</v>
      </c>
      <c r="AV382" s="16" t="n">
        <v>0.414149306439835</v>
      </c>
      <c r="AW382" s="16" t="n">
        <v>0.455661805000741</v>
      </c>
      <c r="AX382" s="16" t="n">
        <v>0.497072764049455</v>
      </c>
      <c r="AY382" s="16" t="n">
        <v>0.135395625625902</v>
      </c>
      <c r="AZ382" s="16" t="n">
        <v>0.353756002821981</v>
      </c>
      <c r="BA382" s="16" t="n">
        <v>0.38284175304953</v>
      </c>
      <c r="BB382" s="16" t="n">
        <v>0.388310668562444</v>
      </c>
      <c r="BC382" s="16" t="n">
        <v>0.373011331660995</v>
      </c>
    </row>
    <row r="383">
      <c r="B383" t="s">
        <v>226</v>
      </c>
      <c r="C383" s="16" t="n">
        <v>0.0824962906883101</v>
      </c>
      <c r="D383" s="16" t="n">
        <v>0.0957823329245933</v>
      </c>
      <c r="E383" s="16" t="n">
        <v>0.0754342819789974</v>
      </c>
      <c r="F383" s="16" t="n">
        <v>0.0823240608992085</v>
      </c>
      <c r="G383" s="16"/>
      <c r="H383" s="16" t="n">
        <v>0.0504333716740923</v>
      </c>
      <c r="I383" s="16" t="n">
        <v>0.0644691484269273</v>
      </c>
      <c r="J383" s="16"/>
      <c r="K383" s="16" t="n">
        <v>0.107867924073037</v>
      </c>
      <c r="L383" s="16"/>
      <c r="M383" s="16" t="n">
        <v>0.0844511997123548</v>
      </c>
      <c r="N383" s="16" t="n">
        <v>0.0705297474080561</v>
      </c>
      <c r="O383" s="16" t="n">
        <v>0.0628791093530837</v>
      </c>
      <c r="P383" s="16" t="n">
        <v>0.0145413247104218</v>
      </c>
      <c r="Q383" s="16"/>
      <c r="R383" s="16" t="n">
        <v>0</v>
      </c>
      <c r="S383" s="16" t="n">
        <v>0.013775634736531</v>
      </c>
      <c r="T383" s="16" t="n">
        <v>0.00454029109466708</v>
      </c>
      <c r="U383" s="16" t="n">
        <v>0.128181793633527</v>
      </c>
      <c r="V383" s="16" t="n">
        <v>0.115784327855945</v>
      </c>
      <c r="W383" s="16"/>
      <c r="X383" s="16" t="n">
        <v>0.0777740511294944</v>
      </c>
      <c r="Y383" s="16" t="n">
        <v>0.142808132089981</v>
      </c>
      <c r="Z383" s="16" t="n">
        <v>0.00571669968880108</v>
      </c>
      <c r="AA383" s="16" t="n">
        <v>0.0303277411261772</v>
      </c>
      <c r="AB383" s="16" t="n">
        <v>0.0331882514407838</v>
      </c>
      <c r="AC383" s="16" t="n">
        <v>0.0208555221168003</v>
      </c>
      <c r="AD383" s="16" t="n">
        <v>0.0236954572755182</v>
      </c>
      <c r="AE383" s="16"/>
      <c r="AF383" s="16" t="n">
        <v>0.000611067606093045</v>
      </c>
      <c r="AG383" s="16" t="n">
        <v>0</v>
      </c>
      <c r="AH383" s="16" t="n">
        <v>0.211648625499379</v>
      </c>
      <c r="AI383" s="16" t="n">
        <v>0.0515001914450682</v>
      </c>
      <c r="AJ383" s="16" t="n">
        <v>0.0850615945290717</v>
      </c>
      <c r="AK383" s="16" t="n">
        <v>0.0626037503421503</v>
      </c>
      <c r="AL383" s="16" t="n">
        <v>0.0774123960830955</v>
      </c>
      <c r="AM383" s="16" t="n">
        <v>0.0368871939359157</v>
      </c>
      <c r="AN383" s="16" t="n">
        <v>0.00998449616721629</v>
      </c>
      <c r="AO383" s="16" t="n">
        <v>0</v>
      </c>
      <c r="AP383" s="16" t="n">
        <v>0.382484691725897</v>
      </c>
      <c r="AQ383" s="16"/>
      <c r="AR383" s="16" t="n">
        <v>0.00582196637916516</v>
      </c>
      <c r="AS383" s="16" t="n">
        <v>0.156605957471309</v>
      </c>
      <c r="AT383" s="16" t="n">
        <v>0.0670394195100743</v>
      </c>
      <c r="AU383" s="16" t="n">
        <v>0.266590541424732</v>
      </c>
      <c r="AV383" s="16" t="n">
        <v>0.193207964935738</v>
      </c>
      <c r="AW383" s="16" t="n">
        <v>0.0910297906289351</v>
      </c>
      <c r="AX383" s="16" t="n">
        <v>0</v>
      </c>
      <c r="AY383" s="16" t="n">
        <v>0.2690980498567</v>
      </c>
      <c r="AZ383" s="16" t="n">
        <v>0.0858474527232971</v>
      </c>
      <c r="BA383" s="16" t="n">
        <v>0.000361065580617675</v>
      </c>
      <c r="BB383" s="16" t="n">
        <v>0</v>
      </c>
      <c r="BC383" s="16" t="n">
        <v>0.223177726870448</v>
      </c>
    </row>
    <row r="384">
      <c r="B384" t="s">
        <v>94</v>
      </c>
      <c r="C384" s="16" t="n">
        <v>0.0177723024009594</v>
      </c>
      <c r="D384" s="16" t="n">
        <v>0.00358523702068506</v>
      </c>
      <c r="E384" s="16" t="n">
        <v>0.00131734488300802</v>
      </c>
      <c r="F384" s="16" t="n">
        <v>0.0230031984200032</v>
      </c>
      <c r="G384" s="16"/>
      <c r="H384" s="16" t="n">
        <v>0</v>
      </c>
      <c r="I384" s="16" t="n">
        <v>0.015336176584984</v>
      </c>
      <c r="J384" s="16"/>
      <c r="K384" s="16" t="n">
        <v>0.0444925194929958</v>
      </c>
      <c r="L384" s="16"/>
      <c r="M384" s="16" t="n">
        <v>0.0193691068106232</v>
      </c>
      <c r="N384" s="16" t="n">
        <v>0.00418921384308347</v>
      </c>
      <c r="O384" s="16" t="n">
        <v>0.007781415125306</v>
      </c>
      <c r="P384" s="16" t="n">
        <v>0</v>
      </c>
      <c r="Q384" s="16"/>
      <c r="R384" s="16" t="n">
        <v>0.406828674744312</v>
      </c>
      <c r="S384" s="16" t="n">
        <v>0</v>
      </c>
      <c r="T384" s="16" t="n">
        <v>0.0168299174266813</v>
      </c>
      <c r="U384" s="16" t="n">
        <v>0.0206559081755147</v>
      </c>
      <c r="V384" s="16" t="n">
        <v>0.000648841099486356</v>
      </c>
      <c r="W384" s="16"/>
      <c r="X384" s="16" t="n">
        <v>0.0362681634269066</v>
      </c>
      <c r="Y384" s="16" t="n">
        <v>0</v>
      </c>
      <c r="Z384" s="16" t="n">
        <v>0</v>
      </c>
      <c r="AA384" s="16" t="n">
        <v>0.0103360611458464</v>
      </c>
      <c r="AB384" s="16" t="n">
        <v>0</v>
      </c>
      <c r="AC384" s="16" t="n">
        <v>0</v>
      </c>
      <c r="AD384" s="16" t="n">
        <v>0</v>
      </c>
      <c r="AE384" s="16"/>
      <c r="AF384" s="16" t="n">
        <v>0</v>
      </c>
      <c r="AG384" s="16" t="n">
        <v>0</v>
      </c>
      <c r="AH384" s="16" t="n">
        <v>0</v>
      </c>
      <c r="AI384" s="16" t="n">
        <v>0</v>
      </c>
      <c r="AJ384" s="16" t="n">
        <v>0.00133284992932296</v>
      </c>
      <c r="AK384" s="16" t="n">
        <v>0.0191367168269815</v>
      </c>
      <c r="AL384" s="16" t="n">
        <v>0</v>
      </c>
      <c r="AM384" s="16" t="n">
        <v>0</v>
      </c>
      <c r="AN384" s="16" t="n">
        <v>0.005393823417184</v>
      </c>
      <c r="AO384" s="16" t="n">
        <v>0</v>
      </c>
      <c r="AP384" s="16" t="n">
        <v>0</v>
      </c>
      <c r="AQ384" s="16"/>
      <c r="AR384" s="16" t="n">
        <v>0.00145549159479129</v>
      </c>
      <c r="AS384" s="16" t="n">
        <v>0</v>
      </c>
      <c r="AT384" s="16" t="n">
        <v>0.0520863154662984</v>
      </c>
      <c r="AU384" s="16" t="n">
        <v>0</v>
      </c>
      <c r="AV384" s="16" t="n">
        <v>0</v>
      </c>
      <c r="AW384" s="16" t="n">
        <v>0</v>
      </c>
      <c r="AX384" s="16" t="n">
        <v>0</v>
      </c>
      <c r="AY384" s="16" t="n">
        <v>0.2690980498567</v>
      </c>
      <c r="AZ384" s="16" t="n">
        <v>0.0103661919287926</v>
      </c>
      <c r="BA384" s="16" t="n">
        <v>0</v>
      </c>
      <c r="BB384" s="16" t="n">
        <v>0</v>
      </c>
      <c r="BC384" s="16" t="n">
        <v>0</v>
      </c>
    </row>
    <row r="385">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row>
    <row r="386">
      <c r="B386" s="7" t="s">
        <v>235</v>
      </c>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row>
    <row r="387">
      <c r="B387" s="26" t="s">
        <v>83</v>
      </c>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row>
    <row r="388">
      <c r="B388" t="s">
        <v>228</v>
      </c>
      <c r="C388" s="16" t="n">
        <v>0.117132582466739</v>
      </c>
      <c r="D388" s="16" t="n">
        <v>0.0825249021665722</v>
      </c>
      <c r="E388" s="16" t="n">
        <v>0.166483341461273</v>
      </c>
      <c r="F388" s="16" t="n">
        <v>0.11107042203631</v>
      </c>
      <c r="G388" s="16"/>
      <c r="H388" s="16" t="n">
        <v>0.21923277686632</v>
      </c>
      <c r="I388" s="16" t="n">
        <v>0.128934938302537</v>
      </c>
      <c r="J388" s="16"/>
      <c r="K388" s="16" t="n">
        <v>0.0920409204265575</v>
      </c>
      <c r="L388" s="16"/>
      <c r="M388" s="16" t="n">
        <v>0.102314934511233</v>
      </c>
      <c r="N388" s="16" t="n">
        <v>0.230835979634428</v>
      </c>
      <c r="O388" s="16" t="n">
        <v>0.22127029933313</v>
      </c>
      <c r="P388" s="16" t="n">
        <v>0.461217271372335</v>
      </c>
      <c r="Q388" s="16"/>
      <c r="R388" s="16" t="n">
        <v>0</v>
      </c>
      <c r="S388" s="16" t="n">
        <v>0.372817298243115</v>
      </c>
      <c r="T388" s="16" t="n">
        <v>0.16731614176426</v>
      </c>
      <c r="U388" s="16" t="n">
        <v>0.0512106509349824</v>
      </c>
      <c r="V388" s="16" t="n">
        <v>0.0709430017770967</v>
      </c>
      <c r="W388" s="16"/>
      <c r="X388" s="16" t="n">
        <v>0.0722150143794186</v>
      </c>
      <c r="Y388" s="16" t="n">
        <v>0.117282553369955</v>
      </c>
      <c r="Z388" s="16" t="n">
        <v>0.147774021527332</v>
      </c>
      <c r="AA388" s="16" t="n">
        <v>0.315985083290651</v>
      </c>
      <c r="AB388" s="16" t="n">
        <v>0.251424594414178</v>
      </c>
      <c r="AC388" s="16" t="n">
        <v>0.26949223070579</v>
      </c>
      <c r="AD388" s="16" t="n">
        <v>0.102890555943453</v>
      </c>
      <c r="AE388" s="16"/>
      <c r="AF388" s="16" t="n">
        <v>0.345743470938777</v>
      </c>
      <c r="AG388" s="16" t="n">
        <v>0.0603260623743358</v>
      </c>
      <c r="AH388" s="16" t="n">
        <v>0.141857594184622</v>
      </c>
      <c r="AI388" s="16" t="n">
        <v>0.302469628167874</v>
      </c>
      <c r="AJ388" s="16" t="n">
        <v>0.0517627188551797</v>
      </c>
      <c r="AK388" s="16" t="n">
        <v>0.0763612303133164</v>
      </c>
      <c r="AL388" s="16" t="n">
        <v>0.164554441032318</v>
      </c>
      <c r="AM388" s="16" t="n">
        <v>0.251951252464988</v>
      </c>
      <c r="AN388" s="16" t="n">
        <v>0.0650405346842313</v>
      </c>
      <c r="AO388" s="16" t="n">
        <v>0.0277711584841176</v>
      </c>
      <c r="AP388" s="16" t="n">
        <v>0.0315671416443111</v>
      </c>
      <c r="AQ388" s="16"/>
      <c r="AR388" s="16" t="n">
        <v>0.030363620519866</v>
      </c>
      <c r="AS388" s="16" t="n">
        <v>0.110737316963321</v>
      </c>
      <c r="AT388" s="16" t="n">
        <v>0.156893663409127</v>
      </c>
      <c r="AU388" s="16" t="n">
        <v>0.00607567182662554</v>
      </c>
      <c r="AV388" s="16" t="n">
        <v>0.199434763688688</v>
      </c>
      <c r="AW388" s="16" t="n">
        <v>0.100397281808779</v>
      </c>
      <c r="AX388" s="16" t="n">
        <v>0.309341981727222</v>
      </c>
      <c r="AY388" s="16" t="n">
        <v>0.0350337427279088</v>
      </c>
      <c r="AZ388" s="16" t="n">
        <v>0.269799123418637</v>
      </c>
      <c r="BA388" s="16" t="n">
        <v>0.232511165997851</v>
      </c>
      <c r="BB388" s="16" t="n">
        <v>0.118101864436105</v>
      </c>
      <c r="BC388" s="16" t="n">
        <v>0.0161340986579398</v>
      </c>
    </row>
    <row r="389">
      <c r="B389" t="s">
        <v>229</v>
      </c>
      <c r="C389" s="16" t="n">
        <v>0.235895797397749</v>
      </c>
      <c r="D389" s="16" t="n">
        <v>0.421911236646329</v>
      </c>
      <c r="E389" s="16" t="n">
        <v>0.266611518268516</v>
      </c>
      <c r="F389" s="16" t="n">
        <v>0.206228235175256</v>
      </c>
      <c r="G389" s="16"/>
      <c r="H389" s="16" t="n">
        <v>0.147008942738957</v>
      </c>
      <c r="I389" s="16" t="n">
        <v>0.246583810129469</v>
      </c>
      <c r="J389" s="16"/>
      <c r="K389" s="16" t="n">
        <v>0.302434231307326</v>
      </c>
      <c r="L389" s="16"/>
      <c r="M389" s="16" t="n">
        <v>0.225599062409497</v>
      </c>
      <c r="N389" s="16" t="n">
        <v>0.294420349801498</v>
      </c>
      <c r="O389" s="16" t="n">
        <v>0.391610273854239</v>
      </c>
      <c r="P389" s="16" t="n">
        <v>0.321515024186269</v>
      </c>
      <c r="Q389" s="16"/>
      <c r="R389" s="16" t="n">
        <v>0.265523809705751</v>
      </c>
      <c r="S389" s="16" t="n">
        <v>0.441862486069499</v>
      </c>
      <c r="T389" s="16" t="n">
        <v>0.191658815152917</v>
      </c>
      <c r="U389" s="16" t="n">
        <v>0.310787454923044</v>
      </c>
      <c r="V389" s="16" t="n">
        <v>0.183560888402698</v>
      </c>
      <c r="W389" s="16"/>
      <c r="X389" s="16" t="n">
        <v>0.233588034726152</v>
      </c>
      <c r="Y389" s="16" t="n">
        <v>0.281490272104114</v>
      </c>
      <c r="Z389" s="16" t="n">
        <v>0.015108073438429</v>
      </c>
      <c r="AA389" s="16" t="n">
        <v>0.36206853090496</v>
      </c>
      <c r="AB389" s="16" t="n">
        <v>0.345983672662338</v>
      </c>
      <c r="AC389" s="16" t="n">
        <v>0.26915374176016</v>
      </c>
      <c r="AD389" s="16" t="n">
        <v>0.674310398928685</v>
      </c>
      <c r="AE389" s="16"/>
      <c r="AF389" s="16" t="n">
        <v>0.326719598974647</v>
      </c>
      <c r="AG389" s="16" t="n">
        <v>0.0527457099528321</v>
      </c>
      <c r="AH389" s="16" t="n">
        <v>0.450354860552659</v>
      </c>
      <c r="AI389" s="16" t="n">
        <v>0.440344758114977</v>
      </c>
      <c r="AJ389" s="16" t="n">
        <v>0.2242637496512</v>
      </c>
      <c r="AK389" s="16" t="n">
        <v>0.134446090754482</v>
      </c>
      <c r="AL389" s="16" t="n">
        <v>0.264169161129191</v>
      </c>
      <c r="AM389" s="16" t="n">
        <v>0.232099068786112</v>
      </c>
      <c r="AN389" s="16" t="n">
        <v>0.463556521436</v>
      </c>
      <c r="AO389" s="16" t="n">
        <v>0.294846854970401</v>
      </c>
      <c r="AP389" s="16" t="n">
        <v>0.252171217464634</v>
      </c>
      <c r="AQ389" s="16"/>
      <c r="AR389" s="16" t="n">
        <v>0.344684900505587</v>
      </c>
      <c r="AS389" s="16" t="n">
        <v>0.1177519848916</v>
      </c>
      <c r="AT389" s="16" t="n">
        <v>0.2685828382886</v>
      </c>
      <c r="AU389" s="16" t="n">
        <v>0.188077032072554</v>
      </c>
      <c r="AV389" s="16" t="n">
        <v>0.386415929871477</v>
      </c>
      <c r="AW389" s="16" t="n">
        <v>0.33046366812774</v>
      </c>
      <c r="AX389" s="16" t="n">
        <v>0.0218158554251329</v>
      </c>
      <c r="AY389" s="16" t="n">
        <v>0.00126990104632878</v>
      </c>
      <c r="AZ389" s="16" t="n">
        <v>0.11890251558949</v>
      </c>
      <c r="BA389" s="16" t="n">
        <v>0.255660457335697</v>
      </c>
      <c r="BB389" s="16" t="n">
        <v>0.0303537043126598</v>
      </c>
      <c r="BC389" s="16" t="n">
        <v>0.255791958554561</v>
      </c>
    </row>
    <row r="390">
      <c r="B390" t="s">
        <v>230</v>
      </c>
      <c r="C390" s="16" t="n">
        <v>0.160360789091907</v>
      </c>
      <c r="D390" s="16" t="n">
        <v>0.15306079009363</v>
      </c>
      <c r="E390" s="16" t="n">
        <v>0.368488028387345</v>
      </c>
      <c r="F390" s="16" t="n">
        <v>0.11749673879958</v>
      </c>
      <c r="G390" s="16"/>
      <c r="H390" s="16" t="n">
        <v>0.05738393742597</v>
      </c>
      <c r="I390" s="16" t="n">
        <v>0.137985000835051</v>
      </c>
      <c r="J390" s="16"/>
      <c r="K390" s="16" t="n">
        <v>0.121931846243473</v>
      </c>
      <c r="L390" s="16"/>
      <c r="M390" s="16" t="n">
        <v>0.158114722731753</v>
      </c>
      <c r="N390" s="16" t="n">
        <v>0.173934516205278</v>
      </c>
      <c r="O390" s="16" t="n">
        <v>0.203570941428188</v>
      </c>
      <c r="P390" s="16" t="n">
        <v>0.097338996820473</v>
      </c>
      <c r="Q390" s="16"/>
      <c r="R390" s="16" t="n">
        <v>0</v>
      </c>
      <c r="S390" s="16" t="n">
        <v>0.00840013636240419</v>
      </c>
      <c r="T390" s="16" t="n">
        <v>0.253026319810097</v>
      </c>
      <c r="U390" s="16" t="n">
        <v>0.142766107710661</v>
      </c>
      <c r="V390" s="16" t="n">
        <v>0.169554146786572</v>
      </c>
      <c r="W390" s="16"/>
      <c r="X390" s="16" t="n">
        <v>0.205122996488173</v>
      </c>
      <c r="Y390" s="16" t="n">
        <v>0.0818215403993808</v>
      </c>
      <c r="Z390" s="16" t="n">
        <v>0.15211205567368</v>
      </c>
      <c r="AA390" s="16" t="n">
        <v>0.266795692026088</v>
      </c>
      <c r="AB390" s="16" t="n">
        <v>0.099184227331369</v>
      </c>
      <c r="AC390" s="16" t="n">
        <v>0.298100791695108</v>
      </c>
      <c r="AD390" s="16" t="n">
        <v>0.0999325674418179</v>
      </c>
      <c r="AE390" s="16"/>
      <c r="AF390" s="16" t="n">
        <v>0.0242748925907881</v>
      </c>
      <c r="AG390" s="16" t="n">
        <v>0.0896935217811479</v>
      </c>
      <c r="AH390" s="16" t="n">
        <v>0.0220477491119003</v>
      </c>
      <c r="AI390" s="16" t="n">
        <v>0.156077745693488</v>
      </c>
      <c r="AJ390" s="16" t="n">
        <v>0.134753170905748</v>
      </c>
      <c r="AK390" s="16" t="n">
        <v>0.231246009912797</v>
      </c>
      <c r="AL390" s="16" t="n">
        <v>0.182704375099556</v>
      </c>
      <c r="AM390" s="16" t="n">
        <v>0.198339910747547</v>
      </c>
      <c r="AN390" s="16" t="n">
        <v>0.285122108732263</v>
      </c>
      <c r="AO390" s="16" t="n">
        <v>0.00430808455408269</v>
      </c>
      <c r="AP390" s="16" t="n">
        <v>0</v>
      </c>
      <c r="AQ390" s="16"/>
      <c r="AR390" s="16" t="n">
        <v>0.281271190110815</v>
      </c>
      <c r="AS390" s="16" t="n">
        <v>0.14214912265924</v>
      </c>
      <c r="AT390" s="16" t="n">
        <v>0.0571622954930068</v>
      </c>
      <c r="AU390" s="16" t="n">
        <v>0.266590541424732</v>
      </c>
      <c r="AV390" s="16" t="n">
        <v>0.0233301138608132</v>
      </c>
      <c r="AW390" s="16" t="n">
        <v>0.156890520178727</v>
      </c>
      <c r="AX390" s="16" t="n">
        <v>0.194063402501097</v>
      </c>
      <c r="AY390" s="16" t="n">
        <v>0.152065896292304</v>
      </c>
      <c r="AZ390" s="16" t="n">
        <v>0.171694905446594</v>
      </c>
      <c r="BA390" s="16" t="n">
        <v>0.150330587051679</v>
      </c>
      <c r="BB390" s="16" t="n">
        <v>0.114433193998815</v>
      </c>
      <c r="BC390" s="16" t="n">
        <v>0.36981257231151</v>
      </c>
    </row>
    <row r="391">
      <c r="B391" t="s">
        <v>231</v>
      </c>
      <c r="C391" s="16" t="n">
        <v>0.0989058572336047</v>
      </c>
      <c r="D391" s="16" t="n">
        <v>0.167725985890638</v>
      </c>
      <c r="E391" s="16" t="n">
        <v>0.11100405972421</v>
      </c>
      <c r="F391" s="16" t="n">
        <v>0.0877753049619905</v>
      </c>
      <c r="G391" s="16"/>
      <c r="H391" s="16" t="n">
        <v>0.054567967553958</v>
      </c>
      <c r="I391" s="16" t="n">
        <v>0.0993242988112819</v>
      </c>
      <c r="J391" s="16"/>
      <c r="K391" s="16" t="n">
        <v>0.0866442969463046</v>
      </c>
      <c r="L391" s="16"/>
      <c r="M391" s="16" t="n">
        <v>0.0920399286926108</v>
      </c>
      <c r="N391" s="16" t="n">
        <v>0.171840209373173</v>
      </c>
      <c r="O391" s="16" t="n">
        <v>0.111360836618069</v>
      </c>
      <c r="P391" s="16" t="n">
        <v>0.0838131755707738</v>
      </c>
      <c r="Q391" s="16"/>
      <c r="R391" s="16" t="n">
        <v>0</v>
      </c>
      <c r="S391" s="16" t="n">
        <v>0.106850997212462</v>
      </c>
      <c r="T391" s="16" t="n">
        <v>0.0946566837128801</v>
      </c>
      <c r="U391" s="16" t="n">
        <v>0.0848764749082411</v>
      </c>
      <c r="V391" s="16" t="n">
        <v>0.108799491565357</v>
      </c>
      <c r="W391" s="16"/>
      <c r="X391" s="16" t="n">
        <v>0.0954754832433239</v>
      </c>
      <c r="Y391" s="16" t="n">
        <v>0.178838274911758</v>
      </c>
      <c r="Z391" s="16" t="n">
        <v>0.0406013158066789</v>
      </c>
      <c r="AA391" s="16" t="n">
        <v>0.00101831463128825</v>
      </c>
      <c r="AB391" s="16" t="n">
        <v>0.0934604696548437</v>
      </c>
      <c r="AC391" s="16" t="n">
        <v>0.0917667881086454</v>
      </c>
      <c r="AD391" s="16" t="n">
        <v>0.0713665835468065</v>
      </c>
      <c r="AE391" s="16"/>
      <c r="AF391" s="16" t="n">
        <v>0.000611067606093045</v>
      </c>
      <c r="AG391" s="16" t="n">
        <v>0.00571241893203137</v>
      </c>
      <c r="AH391" s="16" t="n">
        <v>0.0822593052516388</v>
      </c>
      <c r="AI391" s="16" t="n">
        <v>0.0354863698574755</v>
      </c>
      <c r="AJ391" s="16" t="n">
        <v>0.0940775447146407</v>
      </c>
      <c r="AK391" s="16" t="n">
        <v>0.117274661129908</v>
      </c>
      <c r="AL391" s="16" t="n">
        <v>0.101837470994894</v>
      </c>
      <c r="AM391" s="16" t="n">
        <v>0.128459874485862</v>
      </c>
      <c r="AN391" s="16" t="n">
        <v>0.0982005663539549</v>
      </c>
      <c r="AO391" s="16" t="n">
        <v>0.281601015777474</v>
      </c>
      <c r="AP391" s="16" t="n">
        <v>0.0723541703342382</v>
      </c>
      <c r="AQ391" s="16"/>
      <c r="AR391" s="16" t="n">
        <v>0.0122791297267796</v>
      </c>
      <c r="AS391" s="16" t="n">
        <v>0.10575856261646</v>
      </c>
      <c r="AT391" s="16" t="n">
        <v>0.024967646079018</v>
      </c>
      <c r="AU391" s="16" t="n">
        <v>0.00607567182662554</v>
      </c>
      <c r="AV391" s="16" t="n">
        <v>0</v>
      </c>
      <c r="AW391" s="16" t="n">
        <v>0.0610215558976895</v>
      </c>
      <c r="AX391" s="16" t="n">
        <v>0.322795931294595</v>
      </c>
      <c r="AY391" s="16" t="n">
        <v>0.138885335291709</v>
      </c>
      <c r="AZ391" s="16" t="n">
        <v>0.171694905446594</v>
      </c>
      <c r="BA391" s="16" t="n">
        <v>0.00297664306281443</v>
      </c>
      <c r="BB391" s="16" t="n">
        <v>0.472690056617544</v>
      </c>
      <c r="BC391" s="16" t="n">
        <v>0.124308960541871</v>
      </c>
    </row>
    <row r="392">
      <c r="B392" t="s">
        <v>232</v>
      </c>
      <c r="C392" s="16" t="n">
        <v>0.353134331593994</v>
      </c>
      <c r="D392" s="16" t="n">
        <v>0.173682922792782</v>
      </c>
      <c r="E392" s="16" t="n">
        <v>0.0791159270181866</v>
      </c>
      <c r="F392" s="16" t="n">
        <v>0.433156111911592</v>
      </c>
      <c r="G392" s="16"/>
      <c r="H392" s="16" t="n">
        <v>0.236339619292961</v>
      </c>
      <c r="I392" s="16" t="n">
        <v>0.362852896425084</v>
      </c>
      <c r="J392" s="16"/>
      <c r="K392" s="16" t="n">
        <v>0.326407285544766</v>
      </c>
      <c r="L392" s="16"/>
      <c r="M392" s="16" t="n">
        <v>0.384652531795805</v>
      </c>
      <c r="N392" s="16" t="n">
        <v>0.11521973991586</v>
      </c>
      <c r="O392" s="16" t="n">
        <v>0.0612674439560071</v>
      </c>
      <c r="P392" s="16" t="n">
        <v>0.0312485178390346</v>
      </c>
      <c r="Q392" s="16"/>
      <c r="R392" s="16" t="n">
        <v>0.327647515549937</v>
      </c>
      <c r="S392" s="16" t="n">
        <v>0.0700690821125192</v>
      </c>
      <c r="T392" s="16" t="n">
        <v>0.232074901041303</v>
      </c>
      <c r="U392" s="16" t="n">
        <v>0.376678748976873</v>
      </c>
      <c r="V392" s="16" t="n">
        <v>0.453658954189059</v>
      </c>
      <c r="W392" s="16"/>
      <c r="X392" s="16" t="n">
        <v>0.359441971840981</v>
      </c>
      <c r="Y392" s="16" t="n">
        <v>0.312652689898072</v>
      </c>
      <c r="Z392" s="16" t="n">
        <v>0.64440453355388</v>
      </c>
      <c r="AA392" s="16" t="n">
        <v>0.0501787889847901</v>
      </c>
      <c r="AB392" s="16" t="n">
        <v>0.20854000812332</v>
      </c>
      <c r="AC392" s="16" t="n">
        <v>0.0714864477302956</v>
      </c>
      <c r="AD392" s="16" t="n">
        <v>0.0514998941392367</v>
      </c>
      <c r="AE392" s="16"/>
      <c r="AF392" s="16" t="n">
        <v>0.302650969889695</v>
      </c>
      <c r="AG392" s="16" t="n">
        <v>0.791522286959653</v>
      </c>
      <c r="AH392" s="16" t="n">
        <v>0.30348049089918</v>
      </c>
      <c r="AI392" s="16" t="n">
        <v>0.0459199275270759</v>
      </c>
      <c r="AJ392" s="16" t="n">
        <v>0.475453199033739</v>
      </c>
      <c r="AK392" s="16" t="n">
        <v>0.431103649476006</v>
      </c>
      <c r="AL392" s="16" t="n">
        <v>0.286734551744042</v>
      </c>
      <c r="AM392" s="16" t="n">
        <v>0.189149893515492</v>
      </c>
      <c r="AN392" s="16" t="n">
        <v>0.0880802687935505</v>
      </c>
      <c r="AO392" s="16" t="n">
        <v>0.391472886213925</v>
      </c>
      <c r="AP392" s="16" t="n">
        <v>0.52284555766184</v>
      </c>
      <c r="AQ392" s="16"/>
      <c r="AR392" s="16" t="n">
        <v>0.322233934928127</v>
      </c>
      <c r="AS392" s="16" t="n">
        <v>0.477025341622507</v>
      </c>
      <c r="AT392" s="16" t="n">
        <v>0.388220925797651</v>
      </c>
      <c r="AU392" s="16" t="n">
        <v>0.533181082849463</v>
      </c>
      <c r="AV392" s="16" t="n">
        <v>0.386415929871477</v>
      </c>
      <c r="AW392" s="16" t="n">
        <v>0.351226973987065</v>
      </c>
      <c r="AX392" s="16" t="n">
        <v>0.151982829051953</v>
      </c>
      <c r="AY392" s="16" t="n">
        <v>0.538196099713399</v>
      </c>
      <c r="AZ392" s="16" t="n">
        <v>0.182061097375387</v>
      </c>
      <c r="BA392" s="16" t="n">
        <v>0.35816008097134</v>
      </c>
      <c r="BB392" s="16" t="n">
        <v>0.264421180634876</v>
      </c>
      <c r="BC392" s="16" t="n">
        <v>0.233952409934119</v>
      </c>
    </row>
    <row r="393">
      <c r="B393" t="s">
        <v>101</v>
      </c>
      <c r="C393" s="16" t="n">
        <v>0.034570642216007</v>
      </c>
      <c r="D393" s="16" t="n">
        <v>0.00109416241004821</v>
      </c>
      <c r="E393" s="16" t="n">
        <v>0.00829712514046914</v>
      </c>
      <c r="F393" s="16" t="n">
        <v>0.0442731871152731</v>
      </c>
      <c r="G393" s="16"/>
      <c r="H393" s="16" t="n">
        <v>0.285466756121834</v>
      </c>
      <c r="I393" s="16" t="n">
        <v>0.0243190554965771</v>
      </c>
      <c r="J393" s="16"/>
      <c r="K393" s="16" t="n">
        <v>0.0705414195315742</v>
      </c>
      <c r="L393" s="16"/>
      <c r="M393" s="16" t="n">
        <v>0.0372788198591</v>
      </c>
      <c r="N393" s="16" t="n">
        <v>0.0137492050697637</v>
      </c>
      <c r="O393" s="16" t="n">
        <v>0.0109202048103676</v>
      </c>
      <c r="P393" s="16" t="n">
        <v>0.0048670142111145</v>
      </c>
      <c r="Q393" s="16"/>
      <c r="R393" s="16" t="n">
        <v>0.406828674744312</v>
      </c>
      <c r="S393" s="16" t="n">
        <v>0</v>
      </c>
      <c r="T393" s="16" t="n">
        <v>0.0612671385185432</v>
      </c>
      <c r="U393" s="16" t="n">
        <v>0.0336805625461987</v>
      </c>
      <c r="V393" s="16" t="n">
        <v>0.0134835172792176</v>
      </c>
      <c r="W393" s="16"/>
      <c r="X393" s="16" t="n">
        <v>0.0341564993219522</v>
      </c>
      <c r="Y393" s="16" t="n">
        <v>0.0279146693167203</v>
      </c>
      <c r="Z393" s="16" t="n">
        <v>0</v>
      </c>
      <c r="AA393" s="16" t="n">
        <v>0.00395359016222336</v>
      </c>
      <c r="AB393" s="16" t="n">
        <v>0.001407027813951</v>
      </c>
      <c r="AC393" s="16" t="n">
        <v>0</v>
      </c>
      <c r="AD393" s="16" t="n">
        <v>0</v>
      </c>
      <c r="AE393" s="16"/>
      <c r="AF393" s="16" t="n">
        <v>0</v>
      </c>
      <c r="AG393" s="16" t="n">
        <v>0</v>
      </c>
      <c r="AH393" s="16" t="n">
        <v>0</v>
      </c>
      <c r="AI393" s="16" t="n">
        <v>0.0197015706391097</v>
      </c>
      <c r="AJ393" s="16" t="n">
        <v>0.0196896168394922</v>
      </c>
      <c r="AK393" s="16" t="n">
        <v>0.00956835841349077</v>
      </c>
      <c r="AL393" s="16" t="n">
        <v>0</v>
      </c>
      <c r="AM393" s="16" t="n">
        <v>0</v>
      </c>
      <c r="AN393" s="16" t="n">
        <v>0</v>
      </c>
      <c r="AO393" s="16" t="n">
        <v>0</v>
      </c>
      <c r="AP393" s="16" t="n">
        <v>0.121061912894976</v>
      </c>
      <c r="AQ393" s="16"/>
      <c r="AR393" s="16" t="n">
        <v>0.00916722420882615</v>
      </c>
      <c r="AS393" s="16" t="n">
        <v>0.046577671246871</v>
      </c>
      <c r="AT393" s="16" t="n">
        <v>0.104172630932597</v>
      </c>
      <c r="AU393" s="16" t="n">
        <v>0</v>
      </c>
      <c r="AV393" s="16" t="n">
        <v>0.00440326270754489</v>
      </c>
      <c r="AW393" s="16" t="n">
        <v>0</v>
      </c>
      <c r="AX393" s="16" t="n">
        <v>0</v>
      </c>
      <c r="AY393" s="16" t="n">
        <v>0.13454902492835</v>
      </c>
      <c r="AZ393" s="16" t="n">
        <v>0.0858474527232971</v>
      </c>
      <c r="BA393" s="16" t="n">
        <v>0.000361065580617675</v>
      </c>
      <c r="BB393" s="16" t="n">
        <v>0</v>
      </c>
      <c r="BC393" s="16" t="n">
        <v>0</v>
      </c>
    </row>
    <row r="394">
      <c r="B394" t="s">
        <v>233</v>
      </c>
      <c r="C394" s="16" t="n">
        <v>0.353028379864488</v>
      </c>
      <c r="D394" s="16" t="n">
        <v>0.504436138812902</v>
      </c>
      <c r="E394" s="16" t="n">
        <v>0.433094859729789</v>
      </c>
      <c r="F394" s="16" t="n">
        <v>0.317298657211565</v>
      </c>
      <c r="G394" s="16"/>
      <c r="H394" s="16" t="n">
        <v>0.366241719605277</v>
      </c>
      <c r="I394" s="16" t="n">
        <v>0.375518748432006</v>
      </c>
      <c r="J394" s="16"/>
      <c r="K394" s="16" t="n">
        <v>0.394475151733883</v>
      </c>
      <c r="L394" s="16"/>
      <c r="M394" s="16" t="n">
        <v>0.327913996920731</v>
      </c>
      <c r="N394" s="16" t="n">
        <v>0.525256329435926</v>
      </c>
      <c r="O394" s="16" t="n">
        <v>0.612880573187369</v>
      </c>
      <c r="P394" s="16" t="n">
        <v>0.782732295558604</v>
      </c>
      <c r="Q394" s="16"/>
      <c r="R394" s="16" t="n">
        <v>0.265523809705751</v>
      </c>
      <c r="S394" s="16" t="n">
        <v>0.814679784312614</v>
      </c>
      <c r="T394" s="16" t="n">
        <v>0.358974956917176</v>
      </c>
      <c r="U394" s="16" t="n">
        <v>0.361998105858027</v>
      </c>
      <c r="V394" s="16" t="n">
        <v>0.254503890179795</v>
      </c>
      <c r="W394" s="16"/>
      <c r="X394" s="16" t="n">
        <v>0.30580304910557</v>
      </c>
      <c r="Y394" s="16" t="n">
        <v>0.398772825474069</v>
      </c>
      <c r="Z394" s="16" t="n">
        <v>0.162882094965761</v>
      </c>
      <c r="AA394" s="16" t="n">
        <v>0.678053614195611</v>
      </c>
      <c r="AB394" s="16" t="n">
        <v>0.597408267076517</v>
      </c>
      <c r="AC394" s="16" t="n">
        <v>0.538645972465951</v>
      </c>
      <c r="AD394" s="16" t="n">
        <v>0.777200954872139</v>
      </c>
      <c r="AE394" s="16"/>
      <c r="AF394" s="16" t="n">
        <v>0.672463069913424</v>
      </c>
      <c r="AG394" s="16" t="n">
        <v>0.113071772327168</v>
      </c>
      <c r="AH394" s="16" t="n">
        <v>0.592212454737281</v>
      </c>
      <c r="AI394" s="16" t="n">
        <v>0.742814386282851</v>
      </c>
      <c r="AJ394" s="16" t="n">
        <v>0.27602646850638</v>
      </c>
      <c r="AK394" s="16" t="n">
        <v>0.210807321067799</v>
      </c>
      <c r="AL394" s="16" t="n">
        <v>0.428723602161509</v>
      </c>
      <c r="AM394" s="16" t="n">
        <v>0.484050321251099</v>
      </c>
      <c r="AN394" s="16" t="n">
        <v>0.528597056120231</v>
      </c>
      <c r="AO394" s="16" t="n">
        <v>0.322618013454519</v>
      </c>
      <c r="AP394" s="16" t="n">
        <v>0.283738359108945</v>
      </c>
      <c r="AQ394" s="16"/>
      <c r="AR394" s="16" t="n">
        <v>0.375048521025453</v>
      </c>
      <c r="AS394" s="16" t="n">
        <v>0.228489301854921</v>
      </c>
      <c r="AT394" s="16" t="n">
        <v>0.425476501697728</v>
      </c>
      <c r="AU394" s="16" t="n">
        <v>0.19415270389918</v>
      </c>
      <c r="AV394" s="16" t="n">
        <v>0.585850693560165</v>
      </c>
      <c r="AW394" s="16" t="n">
        <v>0.430860949936519</v>
      </c>
      <c r="AX394" s="16" t="n">
        <v>0.331157837152355</v>
      </c>
      <c r="AY394" s="16" t="n">
        <v>0.0363036437742376</v>
      </c>
      <c r="AZ394" s="16" t="n">
        <v>0.388701639008128</v>
      </c>
      <c r="BA394" s="16" t="n">
        <v>0.488171623333549</v>
      </c>
      <c r="BB394" s="16" t="n">
        <v>0.148455568748765</v>
      </c>
      <c r="BC394" s="16" t="n">
        <v>0.271926057212501</v>
      </c>
    </row>
    <row r="395">
      <c r="B395" t="s">
        <v>234</v>
      </c>
      <c r="C395" s="16" t="n">
        <v>0.452040188827599</v>
      </c>
      <c r="D395" s="16" t="n">
        <v>0.34140890868342</v>
      </c>
      <c r="E395" s="16" t="n">
        <v>0.190119986742396</v>
      </c>
      <c r="F395" s="16" t="n">
        <v>0.520931416873582</v>
      </c>
      <c r="G395" s="16"/>
      <c r="H395" s="16" t="n">
        <v>0.290907586846919</v>
      </c>
      <c r="I395" s="16" t="n">
        <v>0.462177195236366</v>
      </c>
      <c r="J395" s="16"/>
      <c r="K395" s="16" t="n">
        <v>0.41305158249107</v>
      </c>
      <c r="L395" s="16"/>
      <c r="M395" s="16" t="n">
        <v>0.476692460488416</v>
      </c>
      <c r="N395" s="16" t="n">
        <v>0.287059949289033</v>
      </c>
      <c r="O395" s="16" t="n">
        <v>0.172628280574076</v>
      </c>
      <c r="P395" s="16" t="n">
        <v>0.115061693409808</v>
      </c>
      <c r="Q395" s="16"/>
      <c r="R395" s="16" t="n">
        <v>0.327647515549937</v>
      </c>
      <c r="S395" s="16" t="n">
        <v>0.176920079324982</v>
      </c>
      <c r="T395" s="16" t="n">
        <v>0.326731584754184</v>
      </c>
      <c r="U395" s="16" t="n">
        <v>0.461555223885114</v>
      </c>
      <c r="V395" s="16" t="n">
        <v>0.562458445754416</v>
      </c>
      <c r="W395" s="16"/>
      <c r="X395" s="16" t="n">
        <v>0.454917455084305</v>
      </c>
      <c r="Y395" s="16" t="n">
        <v>0.49149096480983</v>
      </c>
      <c r="Z395" s="16" t="n">
        <v>0.685005849360559</v>
      </c>
      <c r="AA395" s="16" t="n">
        <v>0.0511971036160784</v>
      </c>
      <c r="AB395" s="16" t="n">
        <v>0.302000477778163</v>
      </c>
      <c r="AC395" s="16" t="n">
        <v>0.163253235838941</v>
      </c>
      <c r="AD395" s="16" t="n">
        <v>0.122866477686043</v>
      </c>
      <c r="AE395" s="16"/>
      <c r="AF395" s="16" t="n">
        <v>0.303262037495788</v>
      </c>
      <c r="AG395" s="16" t="n">
        <v>0.797234705891684</v>
      </c>
      <c r="AH395" s="16" t="n">
        <v>0.385739796150819</v>
      </c>
      <c r="AI395" s="16" t="n">
        <v>0.0814062973845514</v>
      </c>
      <c r="AJ395" s="16" t="n">
        <v>0.56953074374838</v>
      </c>
      <c r="AK395" s="16" t="n">
        <v>0.548378310605914</v>
      </c>
      <c r="AL395" s="16" t="n">
        <v>0.388572022738936</v>
      </c>
      <c r="AM395" s="16" t="n">
        <v>0.317609768001354</v>
      </c>
      <c r="AN395" s="16" t="n">
        <v>0.186280835147505</v>
      </c>
      <c r="AO395" s="16" t="n">
        <v>0.673073901991399</v>
      </c>
      <c r="AP395" s="16" t="n">
        <v>0.595199727996078</v>
      </c>
      <c r="AQ395" s="16"/>
      <c r="AR395" s="16" t="n">
        <v>0.334513064654906</v>
      </c>
      <c r="AS395" s="16" t="n">
        <v>0.582783904238967</v>
      </c>
      <c r="AT395" s="16" t="n">
        <v>0.413188571876669</v>
      </c>
      <c r="AU395" s="16" t="n">
        <v>0.539256754676089</v>
      </c>
      <c r="AV395" s="16" t="n">
        <v>0.386415929871477</v>
      </c>
      <c r="AW395" s="16" t="n">
        <v>0.412248529884755</v>
      </c>
      <c r="AX395" s="16" t="n">
        <v>0.474778760346548</v>
      </c>
      <c r="AY395" s="16" t="n">
        <v>0.677081435005109</v>
      </c>
      <c r="AZ395" s="16" t="n">
        <v>0.353756002821981</v>
      </c>
      <c r="BA395" s="16" t="n">
        <v>0.361136724034155</v>
      </c>
      <c r="BB395" s="16" t="n">
        <v>0.73711123725242</v>
      </c>
      <c r="BC395" s="16" t="n">
        <v>0.358261370475989</v>
      </c>
    </row>
    <row r="396">
      <c r="B396" t="s">
        <v>132</v>
      </c>
      <c r="C396" s="16" t="n">
        <v>-0.099011808963111</v>
      </c>
      <c r="D396" s="16" t="n">
        <v>0.163027230129482</v>
      </c>
      <c r="E396" s="16" t="n">
        <v>0.242974872987393</v>
      </c>
      <c r="F396" s="16" t="n">
        <v>-0.203632759662017</v>
      </c>
      <c r="G396" s="16"/>
      <c r="H396" s="16" t="n">
        <v>0.0753341327583582</v>
      </c>
      <c r="I396" s="16" t="n">
        <v>-0.0866584468043604</v>
      </c>
      <c r="J396" s="16"/>
      <c r="K396" s="16" t="n">
        <v>-0.0185764307571873</v>
      </c>
      <c r="L396" s="16"/>
      <c r="M396" s="16" t="n">
        <v>-0.148778463567685</v>
      </c>
      <c r="N396" s="16" t="n">
        <v>0.238196380146893</v>
      </c>
      <c r="O396" s="16" t="n">
        <v>0.440252292613293</v>
      </c>
      <c r="P396" s="16" t="n">
        <v>0.667670602148796</v>
      </c>
      <c r="Q396" s="16"/>
      <c r="R396" s="16" t="n">
        <v>-0.0621237058441869</v>
      </c>
      <c r="S396" s="16" t="n">
        <v>0.637759704987633</v>
      </c>
      <c r="T396" s="16" t="n">
        <v>0.0322433721629928</v>
      </c>
      <c r="U396" s="16" t="n">
        <v>-0.0995571180270872</v>
      </c>
      <c r="V396" s="16" t="n">
        <v>-0.307954555574621</v>
      </c>
      <c r="W396" s="16"/>
      <c r="X396" s="16" t="n">
        <v>-0.149114405978735</v>
      </c>
      <c r="Y396" s="16" t="n">
        <v>-0.0927181393357603</v>
      </c>
      <c r="Z396" s="16" t="n">
        <v>-0.522123754394798</v>
      </c>
      <c r="AA396" s="16" t="n">
        <v>0.626856510579532</v>
      </c>
      <c r="AB396" s="16" t="n">
        <v>0.295407789298353</v>
      </c>
      <c r="AC396" s="16" t="n">
        <v>0.37539273662701</v>
      </c>
      <c r="AD396" s="16" t="n">
        <v>0.654334477186096</v>
      </c>
      <c r="AE396" s="16"/>
      <c r="AF396" s="16" t="n">
        <v>0.369201032417635</v>
      </c>
      <c r="AG396" s="16" t="n">
        <v>-0.684162933564516</v>
      </c>
      <c r="AH396" s="16" t="n">
        <v>0.206472658586462</v>
      </c>
      <c r="AI396" s="16" t="n">
        <v>0.6614080888983</v>
      </c>
      <c r="AJ396" s="16" t="n">
        <v>-0.293504275242001</v>
      </c>
      <c r="AK396" s="16" t="n">
        <v>-0.337570989538115</v>
      </c>
      <c r="AL396" s="16" t="n">
        <v>0.040151579422573</v>
      </c>
      <c r="AM396" s="16" t="n">
        <v>0.166440553249745</v>
      </c>
      <c r="AN396" s="16" t="n">
        <v>0.342316220972726</v>
      </c>
      <c r="AO396" s="16" t="n">
        <v>-0.35045588853688</v>
      </c>
      <c r="AP396" s="16" t="n">
        <v>-0.311461368887133</v>
      </c>
      <c r="AQ396" s="16"/>
      <c r="AR396" s="16" t="n">
        <v>0.0405354563705467</v>
      </c>
      <c r="AS396" s="16" t="n">
        <v>-0.354294602384046</v>
      </c>
      <c r="AT396" s="16" t="n">
        <v>0.0122879298210591</v>
      </c>
      <c r="AU396" s="16" t="n">
        <v>-0.345104050776909</v>
      </c>
      <c r="AV396" s="16" t="n">
        <v>0.199434763688688</v>
      </c>
      <c r="AW396" s="16" t="n">
        <v>0.0186124200517641</v>
      </c>
      <c r="AX396" s="16" t="n">
        <v>-0.143620923194193</v>
      </c>
      <c r="AY396" s="16" t="n">
        <v>-0.640777791230871</v>
      </c>
      <c r="AZ396" s="16" t="n">
        <v>0.0349456361861467</v>
      </c>
      <c r="BA396" s="16" t="n">
        <v>0.127034899299394</v>
      </c>
      <c r="BB396" s="16" t="n">
        <v>-0.588655668503655</v>
      </c>
      <c r="BC396" s="16" t="n">
        <v>-0.0863353132634889</v>
      </c>
    </row>
    <row r="397">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row>
    <row r="398">
      <c r="B398" s="7" t="s">
        <v>245</v>
      </c>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row>
    <row r="399">
      <c r="B399" s="26" t="s">
        <v>83</v>
      </c>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row>
    <row r="400">
      <c r="B400" t="s">
        <v>236</v>
      </c>
      <c r="C400" s="16" t="n">
        <v>0.543599692048372</v>
      </c>
      <c r="D400" s="16" t="n">
        <v>0.260949277125485</v>
      </c>
      <c r="E400" s="16" t="n">
        <v>0.141050898877846</v>
      </c>
      <c r="F400" s="16" t="n">
        <v>0.663529962273871</v>
      </c>
      <c r="G400" s="16"/>
      <c r="H400" s="16" t="n">
        <v>0.527273553443374</v>
      </c>
      <c r="I400" s="16" t="n">
        <v>0.552186297248458</v>
      </c>
      <c r="J400" s="16"/>
      <c r="K400" s="16" t="n">
        <v>0.544848416918981</v>
      </c>
      <c r="L400" s="16"/>
      <c r="M400" s="16" t="n">
        <v>0.589004358349361</v>
      </c>
      <c r="N400" s="16" t="n">
        <v>0.205225960476427</v>
      </c>
      <c r="O400" s="16" t="n">
        <v>0.109586530760489</v>
      </c>
      <c r="P400" s="16" t="n">
        <v>0.0832017012913104</v>
      </c>
      <c r="Q400" s="16"/>
      <c r="R400" s="16" t="n">
        <v>0.327647515549937</v>
      </c>
      <c r="S400" s="16" t="n">
        <v>0.321058152248222</v>
      </c>
      <c r="T400" s="16" t="n">
        <v>0.450726683800728</v>
      </c>
      <c r="U400" s="16" t="n">
        <v>0.486541944734542</v>
      </c>
      <c r="V400" s="16" t="n">
        <v>0.656960804178856</v>
      </c>
      <c r="W400" s="16"/>
      <c r="X400" s="16" t="n">
        <v>0.552255592119924</v>
      </c>
      <c r="Y400" s="16" t="n">
        <v>0.459066222647615</v>
      </c>
      <c r="Z400" s="16" t="n">
        <v>0.785071512684489</v>
      </c>
      <c r="AA400" s="16" t="n">
        <v>0.355135723032954</v>
      </c>
      <c r="AB400" s="16" t="n">
        <v>0.307996768333594</v>
      </c>
      <c r="AC400" s="16" t="n">
        <v>0.175559268764133</v>
      </c>
      <c r="AD400" s="16" t="n">
        <v>0.0754871571862315</v>
      </c>
      <c r="AE400" s="16"/>
      <c r="AF400" s="16" t="n">
        <v>0.302650969889695</v>
      </c>
      <c r="AG400" s="16" t="n">
        <v>0.81244052746599</v>
      </c>
      <c r="AH400" s="16" t="n">
        <v>0.448153597161636</v>
      </c>
      <c r="AI400" s="16" t="n">
        <v>0.531394900891905</v>
      </c>
      <c r="AJ400" s="16" t="n">
        <v>0.489213485898476</v>
      </c>
      <c r="AK400" s="16" t="n">
        <v>0.67084058798096</v>
      </c>
      <c r="AL400" s="16" t="n">
        <v>0.328839090164617</v>
      </c>
      <c r="AM400" s="16" t="n">
        <v>0.334954207114566</v>
      </c>
      <c r="AN400" s="16" t="n">
        <v>0.464523987403547</v>
      </c>
      <c r="AO400" s="16" t="n">
        <v>0.396294776525839</v>
      </c>
      <c r="AP400" s="16" t="n">
        <v>0.930907819616857</v>
      </c>
      <c r="AQ400" s="16"/>
      <c r="AR400" s="16" t="n">
        <v>0.532363076717276</v>
      </c>
      <c r="AS400" s="16" t="n">
        <v>0.671083377086304</v>
      </c>
      <c r="AT400" s="16" t="n">
        <v>0.491861963572584</v>
      </c>
      <c r="AU400" s="16" t="n">
        <v>0.682571931421995</v>
      </c>
      <c r="AV400" s="16" t="n">
        <v>0.386415929871477</v>
      </c>
      <c r="AW400" s="16" t="n">
        <v>0.576721394802992</v>
      </c>
      <c r="AX400" s="16" t="n">
        <v>0.322795931294595</v>
      </c>
      <c r="AY400" s="16" t="n">
        <v>0.807717449918875</v>
      </c>
      <c r="AZ400" s="16" t="n">
        <v>0.364122194750774</v>
      </c>
      <c r="BA400" s="16" t="n">
        <v>0.478158497403252</v>
      </c>
      <c r="BB400" s="16" t="n">
        <v>0.53947427921648</v>
      </c>
      <c r="BC400" s="16" t="n">
        <v>0.563574826847329</v>
      </c>
    </row>
    <row r="401">
      <c r="B401" t="s">
        <v>237</v>
      </c>
      <c r="C401" s="16" t="n">
        <v>0.155042918718922</v>
      </c>
      <c r="D401" s="16" t="n">
        <v>0.110523219200418</v>
      </c>
      <c r="E401" s="16" t="n">
        <v>0.277876492794361</v>
      </c>
      <c r="F401" s="16" t="n">
        <v>0.134761951750285</v>
      </c>
      <c r="G401" s="16"/>
      <c r="H401" s="16" t="n">
        <v>0.101489545799009</v>
      </c>
      <c r="I401" s="16" t="n">
        <v>0.169657655501551</v>
      </c>
      <c r="J401" s="16"/>
      <c r="K401" s="16" t="n">
        <v>0.163099673212887</v>
      </c>
      <c r="L401" s="16"/>
      <c r="M401" s="16" t="n">
        <v>0.145606108844784</v>
      </c>
      <c r="N401" s="16" t="n">
        <v>0.204256509641132</v>
      </c>
      <c r="O401" s="16" t="n">
        <v>0.302080481340916</v>
      </c>
      <c r="P401" s="16" t="n">
        <v>0.296099491190853</v>
      </c>
      <c r="Q401" s="16"/>
      <c r="R401" s="16" t="n">
        <v>0.0259340846213594</v>
      </c>
      <c r="S401" s="16" t="n">
        <v>0.254642107695941</v>
      </c>
      <c r="T401" s="16" t="n">
        <v>0.193114363182715</v>
      </c>
      <c r="U401" s="16" t="n">
        <v>0.212210608047698</v>
      </c>
      <c r="V401" s="16" t="n">
        <v>0.104165503903599</v>
      </c>
      <c r="W401" s="16"/>
      <c r="X401" s="16" t="n">
        <v>0.164224163110265</v>
      </c>
      <c r="Y401" s="16" t="n">
        <v>0.181735457685975</v>
      </c>
      <c r="Z401" s="16" t="n">
        <v>0.0341276006954546</v>
      </c>
      <c r="AA401" s="16" t="n">
        <v>0.340583930871249</v>
      </c>
      <c r="AB401" s="16" t="n">
        <v>0.231128095536751</v>
      </c>
      <c r="AC401" s="16" t="n">
        <v>0.190824061982682</v>
      </c>
      <c r="AD401" s="16" t="n">
        <v>0.142489976706824</v>
      </c>
      <c r="AE401" s="16"/>
      <c r="AF401" s="16" t="n">
        <v>0.694755585417061</v>
      </c>
      <c r="AG401" s="16" t="n">
        <v>0.0355458120778488</v>
      </c>
      <c r="AH401" s="16" t="n">
        <v>0.303867624897794</v>
      </c>
      <c r="AI401" s="16" t="n">
        <v>0.154841579105229</v>
      </c>
      <c r="AJ401" s="16" t="n">
        <v>0.110784116413329</v>
      </c>
      <c r="AK401" s="16" t="n">
        <v>0.137903284885544</v>
      </c>
      <c r="AL401" s="16" t="n">
        <v>0.283288196512326</v>
      </c>
      <c r="AM401" s="16" t="n">
        <v>0.249093679251135</v>
      </c>
      <c r="AN401" s="16" t="n">
        <v>0.0329973894807298</v>
      </c>
      <c r="AO401" s="16" t="n">
        <v>0.023463073930035</v>
      </c>
      <c r="AP401" s="16" t="n">
        <v>0.00595789709452097</v>
      </c>
      <c r="AQ401" s="16"/>
      <c r="AR401" s="16" t="n">
        <v>0.0846591420020069</v>
      </c>
      <c r="AS401" s="16" t="n">
        <v>0.109382725994401</v>
      </c>
      <c r="AT401" s="16" t="n">
        <v>0.182156896824496</v>
      </c>
      <c r="AU401" s="16" t="n">
        <v>0.00607567182662554</v>
      </c>
      <c r="AV401" s="16" t="n">
        <v>0.199434763688688</v>
      </c>
      <c r="AW401" s="16" t="n">
        <v>0.113856492844272</v>
      </c>
      <c r="AX401" s="16" t="n">
        <v>0.174754981032635</v>
      </c>
      <c r="AY401" s="16" t="n">
        <v>0.155555605958111</v>
      </c>
      <c r="AZ401" s="16" t="n">
        <v>0.268988877710086</v>
      </c>
      <c r="BA401" s="16" t="n">
        <v>0.237742320962245</v>
      </c>
      <c r="BB401" s="16" t="n">
        <v>0.228312377682225</v>
      </c>
      <c r="BC401" s="16" t="n">
        <v>0.261207226023963</v>
      </c>
    </row>
    <row r="402">
      <c r="B402" t="s">
        <v>238</v>
      </c>
      <c r="C402" s="16" t="n">
        <v>0.146658790704134</v>
      </c>
      <c r="D402" s="16" t="n">
        <v>0.0759693641449274</v>
      </c>
      <c r="E402" s="16" t="n">
        <v>0.294594404635981</v>
      </c>
      <c r="F402" s="16" t="n">
        <v>0.124363109908748</v>
      </c>
      <c r="G402" s="16"/>
      <c r="H402" s="16" t="n">
        <v>0.160530994175757</v>
      </c>
      <c r="I402" s="16" t="n">
        <v>0.157816477886353</v>
      </c>
      <c r="J402" s="16"/>
      <c r="K402" s="16" t="n">
        <v>0.0868850160582014</v>
      </c>
      <c r="L402" s="16"/>
      <c r="M402" s="16" t="n">
        <v>0.135531340216775</v>
      </c>
      <c r="N402" s="16" t="n">
        <v>0.230566010216748</v>
      </c>
      <c r="O402" s="16" t="n">
        <v>0.228308323803619</v>
      </c>
      <c r="P402" s="16" t="n">
        <v>0.411984901611062</v>
      </c>
      <c r="Q402" s="16"/>
      <c r="R402" s="16" t="n">
        <v>0</v>
      </c>
      <c r="S402" s="16" t="n">
        <v>0.39159502865685</v>
      </c>
      <c r="T402" s="16" t="n">
        <v>0.23642949572798</v>
      </c>
      <c r="U402" s="16" t="n">
        <v>0.0813506758966935</v>
      </c>
      <c r="V402" s="16" t="n">
        <v>0.0903691433480219</v>
      </c>
      <c r="W402" s="16"/>
      <c r="X402" s="16" t="n">
        <v>0.140390706298793</v>
      </c>
      <c r="Y402" s="16" t="n">
        <v>0.187729994890368</v>
      </c>
      <c r="Z402" s="16" t="n">
        <v>0.0479337967596384</v>
      </c>
      <c r="AA402" s="16" t="n">
        <v>0.320037083362294</v>
      </c>
      <c r="AB402" s="16" t="n">
        <v>0.0777218404743802</v>
      </c>
      <c r="AC402" s="16" t="n">
        <v>0.146482566264866</v>
      </c>
      <c r="AD402" s="16" t="n">
        <v>0.154873695699505</v>
      </c>
      <c r="AE402" s="16"/>
      <c r="AF402" s="16" t="n">
        <v>0.452834009178723</v>
      </c>
      <c r="AG402" s="16" t="n">
        <v>0.0465523668828289</v>
      </c>
      <c r="AH402" s="16" t="n">
        <v>0.148740527033801</v>
      </c>
      <c r="AI402" s="16" t="n">
        <v>0.302290485097333</v>
      </c>
      <c r="AJ402" s="16" t="n">
        <v>0.136281608791507</v>
      </c>
      <c r="AK402" s="16" t="n">
        <v>0.086061140192817</v>
      </c>
      <c r="AL402" s="16" t="n">
        <v>0.215877788778009</v>
      </c>
      <c r="AM402" s="16" t="n">
        <v>0.190189831030344</v>
      </c>
      <c r="AN402" s="16" t="n">
        <v>0.168781310699049</v>
      </c>
      <c r="AO402" s="16" t="n">
        <v>0.0888088967748264</v>
      </c>
      <c r="AP402" s="16" t="n">
        <v>0.0315671416443111</v>
      </c>
      <c r="AQ402" s="16"/>
      <c r="AR402" s="16" t="n">
        <v>0.198420349064146</v>
      </c>
      <c r="AS402" s="16" t="n">
        <v>0.0973656519101097</v>
      </c>
      <c r="AT402" s="16" t="n">
        <v>0.157097522411674</v>
      </c>
      <c r="AU402" s="16" t="n">
        <v>0.00649502777969036</v>
      </c>
      <c r="AV402" s="16" t="n">
        <v>0.411569579777695</v>
      </c>
      <c r="AW402" s="16" t="n">
        <v>0.160584607050582</v>
      </c>
      <c r="AX402" s="16" t="n">
        <v>0.152939125607502</v>
      </c>
      <c r="AY402" s="16" t="n">
        <v>0.00560621140968847</v>
      </c>
      <c r="AZ402" s="16" t="n">
        <v>0.451049975085473</v>
      </c>
      <c r="BA402" s="16" t="n">
        <v>0.0145804277300206</v>
      </c>
      <c r="BB402" s="16" t="n">
        <v>0.107469946489378</v>
      </c>
      <c r="BC402" s="16" t="n">
        <v>0.0430428803795507</v>
      </c>
    </row>
    <row r="403">
      <c r="B403" t="s">
        <v>239</v>
      </c>
      <c r="C403" s="16" t="n">
        <v>0.129632600257037</v>
      </c>
      <c r="D403" s="16" t="n">
        <v>0.209418439950007</v>
      </c>
      <c r="E403" s="16" t="n">
        <v>0.360794698833837</v>
      </c>
      <c r="F403" s="16" t="n">
        <v>0.0710588996459292</v>
      </c>
      <c r="G403" s="16"/>
      <c r="H403" s="16" t="n">
        <v>0.108229425290925</v>
      </c>
      <c r="I403" s="16" t="n">
        <v>0.129539649696374</v>
      </c>
      <c r="J403" s="16"/>
      <c r="K403" s="16" t="n">
        <v>0.109287978409065</v>
      </c>
      <c r="L403" s="16"/>
      <c r="M403" s="16" t="n">
        <v>0.117853445784359</v>
      </c>
      <c r="N403" s="16" t="n">
        <v>0.21292348654961</v>
      </c>
      <c r="O403" s="16" t="n">
        <v>0.243387789501989</v>
      </c>
      <c r="P403" s="16" t="n">
        <v>0.33528167023755</v>
      </c>
      <c r="Q403" s="16"/>
      <c r="R403" s="16" t="n">
        <v>0.220392099735189</v>
      </c>
      <c r="S403" s="16" t="n">
        <v>0.0898706410118188</v>
      </c>
      <c r="T403" s="16" t="n">
        <v>0.259814953711996</v>
      </c>
      <c r="U403" s="16" t="n">
        <v>0.161605615272946</v>
      </c>
      <c r="V403" s="16" t="n">
        <v>0.0784503708231573</v>
      </c>
      <c r="W403" s="16"/>
      <c r="X403" s="16" t="n">
        <v>0.109786663325019</v>
      </c>
      <c r="Y403" s="16" t="n">
        <v>0.183603678575728</v>
      </c>
      <c r="Z403" s="16" t="n">
        <v>0.0436698776165323</v>
      </c>
      <c r="AA403" s="16" t="n">
        <v>0.312549839888179</v>
      </c>
      <c r="AB403" s="16" t="n">
        <v>0.132955851043158</v>
      </c>
      <c r="AC403" s="16" t="n">
        <v>0.0592949377713806</v>
      </c>
      <c r="AD403" s="16" t="n">
        <v>0.57457529460581</v>
      </c>
      <c r="AE403" s="16"/>
      <c r="AF403" s="16" t="n">
        <v>0.00408734543407621</v>
      </c>
      <c r="AG403" s="16" t="n">
        <v>0.0390584982547475</v>
      </c>
      <c r="AH403" s="16" t="n">
        <v>0.190944646426945</v>
      </c>
      <c r="AI403" s="16" t="n">
        <v>0.234058630601169</v>
      </c>
      <c r="AJ403" s="16" t="n">
        <v>0.172421145607133</v>
      </c>
      <c r="AK403" s="16" t="n">
        <v>0.0977861445497848</v>
      </c>
      <c r="AL403" s="16" t="n">
        <v>0.270305938128556</v>
      </c>
      <c r="AM403" s="16" t="n">
        <v>0.0136005611205509</v>
      </c>
      <c r="AN403" s="16" t="n">
        <v>0.179548343082798</v>
      </c>
      <c r="AO403" s="16" t="n">
        <v>0.217165324233151</v>
      </c>
      <c r="AP403" s="16" t="n">
        <v>0</v>
      </c>
      <c r="AQ403" s="16"/>
      <c r="AR403" s="16" t="n">
        <v>0.151032870882556</v>
      </c>
      <c r="AS403" s="16" t="n">
        <v>0.0669045900367508</v>
      </c>
      <c r="AT403" s="16" t="n">
        <v>0.0684877741487169</v>
      </c>
      <c r="AU403" s="16" t="n">
        <v>0.15850435631247</v>
      </c>
      <c r="AV403" s="16" t="n">
        <v>0.00182353604540505</v>
      </c>
      <c r="AW403" s="16" t="n">
        <v>0.128806913141711</v>
      </c>
      <c r="AX403" s="16" t="n">
        <v>0.174754981032635</v>
      </c>
      <c r="AY403" s="16" t="n">
        <v>0.0196333731078357</v>
      </c>
      <c r="AZ403" s="16" t="n">
        <v>0.19296745310988</v>
      </c>
      <c r="BA403" s="16" t="n">
        <v>0.236209940221901</v>
      </c>
      <c r="BB403" s="16" t="n">
        <v>0.207602552104173</v>
      </c>
      <c r="BC403" s="16" t="n">
        <v>0.234298444302352</v>
      </c>
    </row>
    <row r="404">
      <c r="B404" t="s">
        <v>240</v>
      </c>
      <c r="C404" s="16" t="n">
        <v>0.113706501977413</v>
      </c>
      <c r="D404" s="16" t="n">
        <v>0.182975161963804</v>
      </c>
      <c r="E404" s="16" t="n">
        <v>0.391977430695568</v>
      </c>
      <c r="F404" s="16" t="n">
        <v>0.0465366577622922</v>
      </c>
      <c r="G404" s="16"/>
      <c r="H404" s="16" t="n">
        <v>0.0432860000135472</v>
      </c>
      <c r="I404" s="16" t="n">
        <v>0.115678841222023</v>
      </c>
      <c r="J404" s="16"/>
      <c r="K404" s="16" t="n">
        <v>0.0716823693597037</v>
      </c>
      <c r="L404" s="16"/>
      <c r="M404" s="16" t="n">
        <v>0.102289708997907</v>
      </c>
      <c r="N404" s="16" t="n">
        <v>0.172496004381605</v>
      </c>
      <c r="O404" s="16" t="n">
        <v>0.281141570161641</v>
      </c>
      <c r="P404" s="16" t="n">
        <v>0.373316781416049</v>
      </c>
      <c r="Q404" s="16"/>
      <c r="R404" s="16" t="n">
        <v>0</v>
      </c>
      <c r="S404" s="16" t="n">
        <v>0.103057460317964</v>
      </c>
      <c r="T404" s="16" t="n">
        <v>0.263386239484934</v>
      </c>
      <c r="U404" s="16" t="n">
        <v>0.0388127294982483</v>
      </c>
      <c r="V404" s="16" t="n">
        <v>0.0928424409488961</v>
      </c>
      <c r="W404" s="16"/>
      <c r="X404" s="16" t="n">
        <v>0.112360248703254</v>
      </c>
      <c r="Y404" s="16" t="n">
        <v>0.0943917195396053</v>
      </c>
      <c r="Z404" s="16" t="n">
        <v>0.0121678958900265</v>
      </c>
      <c r="AA404" s="16" t="n">
        <v>0.387041183009672</v>
      </c>
      <c r="AB404" s="16" t="n">
        <v>0.0770680446086154</v>
      </c>
      <c r="AC404" s="16" t="n">
        <v>0.215921449497447</v>
      </c>
      <c r="AD404" s="16" t="n">
        <v>0.629831033118298</v>
      </c>
      <c r="AE404" s="16"/>
      <c r="AF404" s="16" t="n">
        <v>0.029034186334404</v>
      </c>
      <c r="AG404" s="16" t="n">
        <v>0.0139755924588454</v>
      </c>
      <c r="AH404" s="16" t="n">
        <v>0.160052377400184</v>
      </c>
      <c r="AI404" s="16" t="n">
        <v>0.221187577375586</v>
      </c>
      <c r="AJ404" s="16" t="n">
        <v>0.0798240151132245</v>
      </c>
      <c r="AK404" s="16" t="n">
        <v>0.0634307473312496</v>
      </c>
      <c r="AL404" s="16" t="n">
        <v>0.309075504062107</v>
      </c>
      <c r="AM404" s="16" t="n">
        <v>0.102211225935537</v>
      </c>
      <c r="AN404" s="16" t="n">
        <v>0.369119537470936</v>
      </c>
      <c r="AO404" s="16" t="n">
        <v>0.0327029158786386</v>
      </c>
      <c r="AP404" s="16" t="n">
        <v>0.00595789709452097</v>
      </c>
      <c r="AQ404" s="16"/>
      <c r="AR404" s="16" t="n">
        <v>0.157457604246834</v>
      </c>
      <c r="AS404" s="16" t="n">
        <v>0.0565588317497442</v>
      </c>
      <c r="AT404" s="16" t="n">
        <v>0.135527193658791</v>
      </c>
      <c r="AU404" s="16" t="n">
        <v>0.00911350773993831</v>
      </c>
      <c r="AV404" s="16" t="n">
        <v>0.00182353604540505</v>
      </c>
      <c r="AW404" s="16" t="n">
        <v>0.149927902340497</v>
      </c>
      <c r="AX404" s="16" t="n">
        <v>0.164286613699707</v>
      </c>
      <c r="AY404" s="16" t="n">
        <v>0.00169320139510504</v>
      </c>
      <c r="AZ404" s="16" t="n">
        <v>0.011716601443045</v>
      </c>
      <c r="BA404" s="16" t="n">
        <v>0.134217778581315</v>
      </c>
      <c r="BB404" s="16" t="n">
        <v>0.119831498769484</v>
      </c>
      <c r="BC404" s="16" t="n">
        <v>0.018986823639191</v>
      </c>
    </row>
    <row r="405">
      <c r="B405" t="s">
        <v>241</v>
      </c>
      <c r="C405" s="16" t="n">
        <v>0.0891451860432565</v>
      </c>
      <c r="D405" s="16" t="n">
        <v>0.225919089279739</v>
      </c>
      <c r="E405" s="16" t="n">
        <v>0.15912480955645</v>
      </c>
      <c r="F405" s="16" t="n">
        <v>0.0573627166494179</v>
      </c>
      <c r="G405" s="16"/>
      <c r="H405" s="16" t="n">
        <v>0.169959312563441</v>
      </c>
      <c r="I405" s="16" t="n">
        <v>0.0950879269322761</v>
      </c>
      <c r="J405" s="16"/>
      <c r="K405" s="16" t="n">
        <v>0.104185788070249</v>
      </c>
      <c r="L405" s="16"/>
      <c r="M405" s="16" t="n">
        <v>0.0719010951109146</v>
      </c>
      <c r="N405" s="16" t="n">
        <v>0.204867386807994</v>
      </c>
      <c r="O405" s="16" t="n">
        <v>0.274753042717558</v>
      </c>
      <c r="P405" s="16" t="n">
        <v>0.387053216476453</v>
      </c>
      <c r="Q405" s="16"/>
      <c r="R405" s="16" t="n">
        <v>0.004293636084121</v>
      </c>
      <c r="S405" s="16" t="n">
        <v>0.302684523507468</v>
      </c>
      <c r="T405" s="16" t="n">
        <v>0.0982983997619084</v>
      </c>
      <c r="U405" s="16" t="n">
        <v>0.150017828044018</v>
      </c>
      <c r="V405" s="16" t="n">
        <v>0.0257839926799733</v>
      </c>
      <c r="W405" s="16"/>
      <c r="X405" s="16" t="n">
        <v>0.122671089867104</v>
      </c>
      <c r="Y405" s="16" t="n">
        <v>0.0477844387998761</v>
      </c>
      <c r="Z405" s="16" t="n">
        <v>0.0250641292273501</v>
      </c>
      <c r="AA405" s="16" t="n">
        <v>0.10516625838147</v>
      </c>
      <c r="AB405" s="16" t="n">
        <v>0.110914062355158</v>
      </c>
      <c r="AC405" s="16" t="n">
        <v>0.210591097884404</v>
      </c>
      <c r="AD405" s="16" t="n">
        <v>0.22064104461535</v>
      </c>
      <c r="AE405" s="16"/>
      <c r="AF405" s="16" t="n">
        <v>0.149024615325841</v>
      </c>
      <c r="AG405" s="16" t="n">
        <v>0.0327261168073515</v>
      </c>
      <c r="AH405" s="16" t="n">
        <v>0.115201012725672</v>
      </c>
      <c r="AI405" s="16" t="n">
        <v>0.124938953641284</v>
      </c>
      <c r="AJ405" s="16" t="n">
        <v>0.102508540816739</v>
      </c>
      <c r="AK405" s="16" t="n">
        <v>0.068590124768397</v>
      </c>
      <c r="AL405" s="16" t="n">
        <v>0.0217313879432618</v>
      </c>
      <c r="AM405" s="16" t="n">
        <v>0.219921866675703</v>
      </c>
      <c r="AN405" s="16" t="n">
        <v>0.116941070607297</v>
      </c>
      <c r="AO405" s="16" t="n">
        <v>0.130674062419115</v>
      </c>
      <c r="AP405" s="16" t="n">
        <v>0.0375250387388321</v>
      </c>
      <c r="AQ405" s="16"/>
      <c r="AR405" s="16" t="n">
        <v>0.0813138841723459</v>
      </c>
      <c r="AS405" s="16" t="n">
        <v>0.11819159442042</v>
      </c>
      <c r="AT405" s="16" t="n">
        <v>0.0915728985246147</v>
      </c>
      <c r="AU405" s="16" t="n">
        <v>0.00303783591331277</v>
      </c>
      <c r="AV405" s="16" t="n">
        <v>0.00182353604540505</v>
      </c>
      <c r="AW405" s="16" t="n">
        <v>0.0678973968764852</v>
      </c>
      <c r="AX405" s="16" t="n">
        <v>0.155924707841946</v>
      </c>
      <c r="AY405" s="16" t="n">
        <v>0.0368302509986109</v>
      </c>
      <c r="AZ405" s="16" t="n">
        <v>0.258622685781293</v>
      </c>
      <c r="BA405" s="16" t="n">
        <v>0.00369877422404978</v>
      </c>
      <c r="BB405" s="16" t="n">
        <v>0.0274931561372303</v>
      </c>
      <c r="BC405" s="16" t="n">
        <v>0.263713916636981</v>
      </c>
    </row>
    <row r="406">
      <c r="B406" t="s">
        <v>242</v>
      </c>
      <c r="C406" s="16" t="n">
        <v>0.0872366224460251</v>
      </c>
      <c r="D406" s="16" t="n">
        <v>0.214491268049356</v>
      </c>
      <c r="E406" s="16" t="n">
        <v>0.299727808552646</v>
      </c>
      <c r="F406" s="16" t="n">
        <v>0.0266677305539463</v>
      </c>
      <c r="G406" s="16"/>
      <c r="H406" s="16" t="n">
        <v>0.145841115706025</v>
      </c>
      <c r="I406" s="16" t="n">
        <v>0.0661437548834247</v>
      </c>
      <c r="J406" s="16"/>
      <c r="K406" s="16" t="n">
        <v>0.0995434675205343</v>
      </c>
      <c r="L406" s="16"/>
      <c r="M406" s="16" t="n">
        <v>0.0677607657516034</v>
      </c>
      <c r="N406" s="16" t="n">
        <v>0.250522420200231</v>
      </c>
      <c r="O406" s="16" t="n">
        <v>0.212600649075781</v>
      </c>
      <c r="P406" s="16" t="n">
        <v>0.329503841945414</v>
      </c>
      <c r="Q406" s="16"/>
      <c r="R406" s="16" t="n">
        <v>0.0191976253492021</v>
      </c>
      <c r="S406" s="16" t="n">
        <v>0.0564791834950983</v>
      </c>
      <c r="T406" s="16" t="n">
        <v>0.224778218311157</v>
      </c>
      <c r="U406" s="16" t="n">
        <v>0.11982380553738</v>
      </c>
      <c r="V406" s="16" t="n">
        <v>0.0394400632848779</v>
      </c>
      <c r="W406" s="16"/>
      <c r="X406" s="16" t="n">
        <v>0.0808666537009179</v>
      </c>
      <c r="Y406" s="16" t="n">
        <v>0.103435112385302</v>
      </c>
      <c r="Z406" s="16" t="n">
        <v>0.0141201825221823</v>
      </c>
      <c r="AA406" s="16" t="n">
        <v>0.252506627819571</v>
      </c>
      <c r="AB406" s="16" t="n">
        <v>0.166605238365373</v>
      </c>
      <c r="AC406" s="16" t="n">
        <v>0.109050587046198</v>
      </c>
      <c r="AD406" s="16" t="n">
        <v>0.097632723995199</v>
      </c>
      <c r="AE406" s="16"/>
      <c r="AF406" s="16" t="n">
        <v>0.00640327133341175</v>
      </c>
      <c r="AG406" s="16" t="n">
        <v>0.104476886100967</v>
      </c>
      <c r="AH406" s="16" t="n">
        <v>0.0685870933770349</v>
      </c>
      <c r="AI406" s="16" t="n">
        <v>0.222716348928828</v>
      </c>
      <c r="AJ406" s="16" t="n">
        <v>0.0904347146627139</v>
      </c>
      <c r="AK406" s="16" t="n">
        <v>0.0703120469936418</v>
      </c>
      <c r="AL406" s="16" t="n">
        <v>0.168218260319468</v>
      </c>
      <c r="AM406" s="16" t="n">
        <v>0.131316960126262</v>
      </c>
      <c r="AN406" s="16" t="n">
        <v>0.127205187585511</v>
      </c>
      <c r="AO406" s="16" t="n">
        <v>0.0327040242874455</v>
      </c>
      <c r="AP406" s="16" t="n">
        <v>0.0315671416443111</v>
      </c>
      <c r="AQ406" s="16"/>
      <c r="AR406" s="16" t="n">
        <v>0.0857127889400564</v>
      </c>
      <c r="AS406" s="16" t="n">
        <v>0.0603889458289026</v>
      </c>
      <c r="AT406" s="16" t="n">
        <v>0.0500191753856178</v>
      </c>
      <c r="AU406" s="16" t="n">
        <v>0.00911350773993831</v>
      </c>
      <c r="AV406" s="16" t="n">
        <v>0.00622679875294994</v>
      </c>
      <c r="AW406" s="16" t="n">
        <v>0.0634916416566669</v>
      </c>
      <c r="AX406" s="16" t="n">
        <v>0.323752227850143</v>
      </c>
      <c r="AY406" s="16" t="n">
        <v>0.00253980209265756</v>
      </c>
      <c r="AZ406" s="16" t="n">
        <v>0.0863876165289981</v>
      </c>
      <c r="BA406" s="16" t="n">
        <v>0.134578844161932</v>
      </c>
      <c r="BB406" s="16" t="n">
        <v>0.119000483296378</v>
      </c>
      <c r="BC406" s="16" t="n">
        <v>0.265182504145297</v>
      </c>
    </row>
    <row r="407">
      <c r="B407" t="s">
        <v>243</v>
      </c>
      <c r="C407" s="16" t="n">
        <v>0.0810089690524131</v>
      </c>
      <c r="D407" s="16" t="n">
        <v>0.255534179314085</v>
      </c>
      <c r="E407" s="16" t="n">
        <v>0.225392228520996</v>
      </c>
      <c r="F407" s="16" t="n">
        <v>0.0288675614129661</v>
      </c>
      <c r="G407" s="16"/>
      <c r="H407" s="16" t="n">
        <v>0.17589132478494</v>
      </c>
      <c r="I407" s="16" t="n">
        <v>0.0800147407687563</v>
      </c>
      <c r="J407" s="16"/>
      <c r="K407" s="16" t="n">
        <v>0.0899682133962018</v>
      </c>
      <c r="L407" s="16"/>
      <c r="M407" s="16" t="n">
        <v>0.0670925274366178</v>
      </c>
      <c r="N407" s="16" t="n">
        <v>0.154280255621711</v>
      </c>
      <c r="O407" s="16" t="n">
        <v>0.292361694102259</v>
      </c>
      <c r="P407" s="16" t="n">
        <v>0.312807972446352</v>
      </c>
      <c r="Q407" s="16"/>
      <c r="R407" s="16" t="n">
        <v>0.004293636084121</v>
      </c>
      <c r="S407" s="16" t="n">
        <v>0.0529314661849873</v>
      </c>
      <c r="T407" s="16" t="n">
        <v>0.217757344458832</v>
      </c>
      <c r="U407" s="16" t="n">
        <v>0.125934258125776</v>
      </c>
      <c r="V407" s="16" t="n">
        <v>0.0295399371558011</v>
      </c>
      <c r="W407" s="16"/>
      <c r="X407" s="16" t="n">
        <v>0.0327663079110498</v>
      </c>
      <c r="Y407" s="16" t="n">
        <v>0.129392204782577</v>
      </c>
      <c r="Z407" s="16" t="n">
        <v>0.0259295965693725</v>
      </c>
      <c r="AA407" s="16" t="n">
        <v>0.28506516831965</v>
      </c>
      <c r="AB407" s="16" t="n">
        <v>0.284574647090851</v>
      </c>
      <c r="AC407" s="16" t="n">
        <v>0.132372742127169</v>
      </c>
      <c r="AD407" s="16" t="n">
        <v>0.170809402570757</v>
      </c>
      <c r="AE407" s="16"/>
      <c r="AF407" s="16" t="n">
        <v>0.00347250580844717</v>
      </c>
      <c r="AG407" s="16" t="n">
        <v>0.036170854242926</v>
      </c>
      <c r="AH407" s="16" t="n">
        <v>0.0540997284307985</v>
      </c>
      <c r="AI407" s="16" t="n">
        <v>0.205869788898475</v>
      </c>
      <c r="AJ407" s="16" t="n">
        <v>0.0975457848842166</v>
      </c>
      <c r="AK407" s="16" t="n">
        <v>0.016526458420378</v>
      </c>
      <c r="AL407" s="16" t="n">
        <v>0.301973441183006</v>
      </c>
      <c r="AM407" s="16" t="n">
        <v>0.201786610105473</v>
      </c>
      <c r="AN407" s="16" t="n">
        <v>0.10193418727156</v>
      </c>
      <c r="AO407" s="16" t="n">
        <v>0.0500448193216653</v>
      </c>
      <c r="AP407" s="16" t="n">
        <v>0.00595789709452097</v>
      </c>
      <c r="AQ407" s="16"/>
      <c r="AR407" s="16" t="n">
        <v>0.0769149794046354</v>
      </c>
      <c r="AS407" s="16" t="n">
        <v>0.0104565324141533</v>
      </c>
      <c r="AT407" s="16" t="n">
        <v>0.127559040404228</v>
      </c>
      <c r="AU407" s="16" t="n">
        <v>0.0151891795665639</v>
      </c>
      <c r="AV407" s="16" t="n">
        <v>0.00561895340448159</v>
      </c>
      <c r="AW407" s="16" t="n">
        <v>0.0737259697010784</v>
      </c>
      <c r="AX407" s="16" t="n">
        <v>0.00931820241330902</v>
      </c>
      <c r="AY407" s="16" t="n">
        <v>0.0358803434254613</v>
      </c>
      <c r="AZ407" s="16" t="n">
        <v>0.182871343083938</v>
      </c>
      <c r="BA407" s="16" t="n">
        <v>0.00631435170624653</v>
      </c>
      <c r="BB407" s="16" t="n">
        <v>0.127625761752026</v>
      </c>
      <c r="BC407" s="16" t="n">
        <v>0.126123582418421</v>
      </c>
    </row>
    <row r="408">
      <c r="B408" t="s">
        <v>101</v>
      </c>
      <c r="C408" s="16" t="n">
        <v>0.0540688584655993</v>
      </c>
      <c r="D408" s="16" t="n">
        <v>0.00995164515692186</v>
      </c>
      <c r="E408" s="16" t="n">
        <v>0.0749724980991937</v>
      </c>
      <c r="F408" s="16" t="n">
        <v>0.0551763033568874</v>
      </c>
      <c r="G408" s="16"/>
      <c r="H408" s="16" t="n">
        <v>0.0159628883996864</v>
      </c>
      <c r="I408" s="16" t="n">
        <v>0.071438510736403</v>
      </c>
      <c r="J408" s="16"/>
      <c r="K408" s="16" t="n">
        <v>0.0730063594898904</v>
      </c>
      <c r="L408" s="16"/>
      <c r="M408" s="16" t="n">
        <v>0.0554601799021799</v>
      </c>
      <c r="N408" s="16" t="n">
        <v>0.0490278865546151</v>
      </c>
      <c r="O408" s="16" t="n">
        <v>0.0281244580814193</v>
      </c>
      <c r="P408" s="16" t="n">
        <v>0.0166333401203441</v>
      </c>
      <c r="Q408" s="16"/>
      <c r="R408" s="16" t="n">
        <v>0.406828674744312</v>
      </c>
      <c r="S408" s="16" t="n">
        <v>0</v>
      </c>
      <c r="T408" s="16" t="n">
        <v>0.00385928535212927</v>
      </c>
      <c r="U408" s="16" t="n">
        <v>0.00130809997631728</v>
      </c>
      <c r="V408" s="16" t="n">
        <v>0.0814696058397753</v>
      </c>
      <c r="W408" s="16"/>
      <c r="X408" s="16" t="n">
        <v>0.0603798708754388</v>
      </c>
      <c r="Y408" s="16" t="n">
        <v>0.0590938044540119</v>
      </c>
      <c r="Z408" s="16" t="n">
        <v>0.125302946342047</v>
      </c>
      <c r="AA408" s="16" t="n">
        <v>0.00395359016222336</v>
      </c>
      <c r="AB408" s="16" t="n">
        <v>0.001407027813951</v>
      </c>
      <c r="AC408" s="16" t="n">
        <v>0.221206483765463</v>
      </c>
      <c r="AD408" s="16" t="n">
        <v>0.00763963466328295</v>
      </c>
      <c r="AE408" s="16"/>
      <c r="AF408" s="16" t="n">
        <v>0</v>
      </c>
      <c r="AG408" s="16" t="n">
        <v>0</v>
      </c>
      <c r="AH408" s="16" t="n">
        <v>0</v>
      </c>
      <c r="AI408" s="16" t="n">
        <v>0.0399531677764291</v>
      </c>
      <c r="AJ408" s="16" t="n">
        <v>0.0681674245317681</v>
      </c>
      <c r="AK408" s="16" t="n">
        <v>0.0663031659695204</v>
      </c>
      <c r="AL408" s="16" t="n">
        <v>0</v>
      </c>
      <c r="AM408" s="16" t="n">
        <v>0.0138018868000438</v>
      </c>
      <c r="AN408" s="16" t="n">
        <v>0</v>
      </c>
      <c r="AO408" s="16" t="n">
        <v>0.163316812562648</v>
      </c>
      <c r="AP408" s="16" t="n">
        <v>0</v>
      </c>
      <c r="AQ408" s="16"/>
      <c r="AR408" s="16" t="n">
        <v>0.146264551441441</v>
      </c>
      <c r="AS408" s="16" t="n">
        <v>0.00683236903621243</v>
      </c>
      <c r="AT408" s="16" t="n">
        <v>0.0520863154662984</v>
      </c>
      <c r="AU408" s="16" t="n">
        <v>0.133295270712366</v>
      </c>
      <c r="AV408" s="16" t="n">
        <v>0.00440326270754489</v>
      </c>
      <c r="AW408" s="16" t="n">
        <v>0.0475949510708778</v>
      </c>
      <c r="AX408" s="16" t="n">
        <v>0</v>
      </c>
      <c r="AY408" s="16" t="n">
        <v>0</v>
      </c>
      <c r="AZ408" s="16" t="n">
        <v>0</v>
      </c>
      <c r="BA408" s="16" t="n">
        <v>0.00297664306281443</v>
      </c>
      <c r="BB408" s="16" t="n">
        <v>0.0880480584923914</v>
      </c>
      <c r="BC408" s="16" t="n">
        <v>0</v>
      </c>
    </row>
    <row r="409">
      <c r="B409" t="s">
        <v>244</v>
      </c>
      <c r="C409" s="16" t="n">
        <v>0.0103915049455704</v>
      </c>
      <c r="D409" s="16" t="n">
        <v>0.00392950209522624</v>
      </c>
      <c r="E409" s="16" t="n">
        <v>0.0020601446645931</v>
      </c>
      <c r="F409" s="16" t="n">
        <v>0.0129500126342656</v>
      </c>
      <c r="G409" s="16"/>
      <c r="H409" s="16" t="n">
        <v>0.00945152091398784</v>
      </c>
      <c r="I409" s="16" t="n">
        <v>0.00560662289352911</v>
      </c>
      <c r="J409" s="16"/>
      <c r="K409" s="16" t="n">
        <v>0.000163285794554961</v>
      </c>
      <c r="L409" s="16"/>
      <c r="M409" s="16" t="n">
        <v>0.00990289531263378</v>
      </c>
      <c r="N409" s="16" t="n">
        <v>0.0134863112401361</v>
      </c>
      <c r="O409" s="16" t="n">
        <v>0.0168896914780279</v>
      </c>
      <c r="P409" s="16" t="n">
        <v>0.0140229706323365</v>
      </c>
      <c r="Q409" s="16"/>
      <c r="R409" s="16" t="n">
        <v>0</v>
      </c>
      <c r="S409" s="16" t="n">
        <v>0</v>
      </c>
      <c r="T409" s="16" t="n">
        <v>0.00504024898029685</v>
      </c>
      <c r="U409" s="16" t="n">
        <v>0.00128616401971599</v>
      </c>
      <c r="V409" s="16" t="n">
        <v>0.0179494124191159</v>
      </c>
      <c r="W409" s="16"/>
      <c r="X409" s="16" t="n">
        <v>0.000133102731643325</v>
      </c>
      <c r="Y409" s="16" t="n">
        <v>0.0421953872364108</v>
      </c>
      <c r="Z409" s="16" t="n">
        <v>0</v>
      </c>
      <c r="AA409" s="16" t="n">
        <v>0.0104110990455379</v>
      </c>
      <c r="AB409" s="16" t="n">
        <v>0.00349468255079088</v>
      </c>
      <c r="AC409" s="16" t="n">
        <v>0</v>
      </c>
      <c r="AD409" s="16" t="n">
        <v>0.00150218125444614</v>
      </c>
      <c r="AE409" s="16"/>
      <c r="AF409" s="16" t="n">
        <v>0</v>
      </c>
      <c r="AG409" s="16" t="n">
        <v>0.020918240506337</v>
      </c>
      <c r="AH409" s="16" t="n">
        <v>0.00483503570406968</v>
      </c>
      <c r="AI409" s="16" t="n">
        <v>0.00372589343407469</v>
      </c>
      <c r="AJ409" s="16" t="n">
        <v>0.000158962982136089</v>
      </c>
      <c r="AK409" s="16" t="n">
        <v>0.0296769331560385</v>
      </c>
      <c r="AL409" s="16" t="n">
        <v>0.000817411287589925</v>
      </c>
      <c r="AM409" s="16" t="n">
        <v>0</v>
      </c>
      <c r="AN409" s="16" t="n">
        <v>0</v>
      </c>
      <c r="AO409" s="16" t="n">
        <v>0</v>
      </c>
      <c r="AP409" s="16" t="n">
        <v>0</v>
      </c>
      <c r="AQ409" s="16"/>
      <c r="AR409" s="16" t="n">
        <v>0.000200922328370898</v>
      </c>
      <c r="AS409" s="16" t="n">
        <v>0.046577671246871</v>
      </c>
      <c r="AT409" s="16" t="n">
        <v>0</v>
      </c>
      <c r="AU409" s="16" t="n">
        <v>0.0160955778601661</v>
      </c>
      <c r="AV409" s="16" t="n">
        <v>0.193207964935738</v>
      </c>
      <c r="AW409" s="16" t="n">
        <v>0.000967834730420438</v>
      </c>
      <c r="AX409" s="16" t="n">
        <v>0</v>
      </c>
      <c r="AY409" s="16" t="n">
        <v>0</v>
      </c>
      <c r="AZ409" s="16" t="n">
        <v>0.00195648707981549</v>
      </c>
      <c r="BA409" s="16" t="n">
        <v>0.0138582965687852</v>
      </c>
      <c r="BB409" s="16" t="n">
        <v>0.00228364464878194</v>
      </c>
      <c r="BC409" s="16" t="n">
        <v>0</v>
      </c>
    </row>
    <row r="410">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row>
    <row r="411">
      <c r="B411" s="7" t="s">
        <v>251</v>
      </c>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row>
    <row r="412">
      <c r="B412" s="26" t="s">
        <v>83</v>
      </c>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row>
    <row r="413">
      <c r="B413" t="s">
        <v>246</v>
      </c>
      <c r="C413" s="16" t="n">
        <v>0.0707584173553158</v>
      </c>
      <c r="D413" s="16" t="n">
        <v>0.138689391124543</v>
      </c>
      <c r="E413" s="16" t="n">
        <v>0.14617861168729</v>
      </c>
      <c r="F413" s="16" t="n">
        <v>0.0464204658062084</v>
      </c>
      <c r="G413" s="16"/>
      <c r="H413" s="16" t="n">
        <v>0.219955467162157</v>
      </c>
      <c r="I413" s="16" t="n">
        <v>0.0548107015558762</v>
      </c>
      <c r="J413" s="16"/>
      <c r="K413" s="16" t="n">
        <v>0.0920403816926362</v>
      </c>
      <c r="L413" s="16"/>
      <c r="M413" s="16" t="n">
        <v>0.0559836176728464</v>
      </c>
      <c r="N413" s="16" t="n">
        <v>0.167109176275536</v>
      </c>
      <c r="O413" s="16" t="n">
        <v>0.228289667550158</v>
      </c>
      <c r="P413" s="16" t="n">
        <v>0.395313464300295</v>
      </c>
      <c r="Q413" s="16"/>
      <c r="R413" s="16" t="n">
        <v>0.004293636084121</v>
      </c>
      <c r="S413" s="16" t="n">
        <v>0.279706624584313</v>
      </c>
      <c r="T413" s="16" t="n">
        <v>0.170215651573539</v>
      </c>
      <c r="U413" s="16" t="n">
        <v>0.0279002639474116</v>
      </c>
      <c r="V413" s="16" t="n">
        <v>0.00728988443605853</v>
      </c>
      <c r="W413" s="16"/>
      <c r="X413" s="16" t="n">
        <v>0.0727969062941317</v>
      </c>
      <c r="Y413" s="16" t="n">
        <v>0.0289304737278885</v>
      </c>
      <c r="Z413" s="16" t="n">
        <v>0.0238481645860669</v>
      </c>
      <c r="AA413" s="16" t="n">
        <v>0.298448340878212</v>
      </c>
      <c r="AB413" s="16" t="n">
        <v>0.117728819153028</v>
      </c>
      <c r="AC413" s="16" t="n">
        <v>0.413099654282248</v>
      </c>
      <c r="AD413" s="16" t="n">
        <v>0.0841048720286721</v>
      </c>
      <c r="AE413" s="16"/>
      <c r="AF413" s="16" t="n">
        <v>0.00653255733243137</v>
      </c>
      <c r="AG413" s="16" t="n">
        <v>0.0434946196453841</v>
      </c>
      <c r="AH413" s="16" t="n">
        <v>0.0405117322878517</v>
      </c>
      <c r="AI413" s="16" t="n">
        <v>0.0523313964412166</v>
      </c>
      <c r="AJ413" s="16" t="n">
        <v>0.0405412472603007</v>
      </c>
      <c r="AK413" s="16" t="n">
        <v>0.0613285040722665</v>
      </c>
      <c r="AL413" s="16" t="n">
        <v>0.168569955812934</v>
      </c>
      <c r="AM413" s="16" t="n">
        <v>0.0883187385004173</v>
      </c>
      <c r="AN413" s="16" t="n">
        <v>0.296485416375424</v>
      </c>
      <c r="AO413" s="16" t="n">
        <v>0.00110851230407512</v>
      </c>
      <c r="AP413" s="16" t="n">
        <v>0.0315671416443111</v>
      </c>
      <c r="AQ413" s="16"/>
      <c r="AR413" s="16" t="n">
        <v>0.076947409387972</v>
      </c>
      <c r="AS413" s="16" t="n">
        <v>0.0101398075857892</v>
      </c>
      <c r="AT413" s="16" t="n">
        <v>0.155051133630995</v>
      </c>
      <c r="AU413" s="16" t="n">
        <v>0.00607567182662554</v>
      </c>
      <c r="AV413" s="16" t="n">
        <v>0.00622679875294994</v>
      </c>
      <c r="AW413" s="16" t="n">
        <v>0.0150624599299028</v>
      </c>
      <c r="AX413" s="16" t="n">
        <v>0.156881004397495</v>
      </c>
      <c r="AY413" s="16" t="n">
        <v>0.0367269441230138</v>
      </c>
      <c r="AZ413" s="16" t="n">
        <v>0.269799123418637</v>
      </c>
      <c r="BA413" s="16" t="n">
        <v>0.00369877422404978</v>
      </c>
      <c r="BB413" s="16" t="n">
        <v>0.0214285274880664</v>
      </c>
      <c r="BC413" s="16" t="n">
        <v>0.113188243109966</v>
      </c>
    </row>
    <row r="414">
      <c r="B414" t="s">
        <v>247</v>
      </c>
      <c r="C414" s="16" t="n">
        <v>0.147427229847389</v>
      </c>
      <c r="D414" s="16" t="n">
        <v>0.204870910282811</v>
      </c>
      <c r="E414" s="16" t="n">
        <v>0.326592999384113</v>
      </c>
      <c r="F414" s="16" t="n">
        <v>0.102577164645393</v>
      </c>
      <c r="G414" s="16"/>
      <c r="H414" s="16" t="n">
        <v>0.0532852817789709</v>
      </c>
      <c r="I414" s="16" t="n">
        <v>0.148041494213935</v>
      </c>
      <c r="J414" s="16"/>
      <c r="K414" s="16" t="n">
        <v>0.130923532302111</v>
      </c>
      <c r="L414" s="16"/>
      <c r="M414" s="16" t="n">
        <v>0.134606987523928</v>
      </c>
      <c r="N414" s="16" t="n">
        <v>0.22911665600368</v>
      </c>
      <c r="O414" s="16" t="n">
        <v>0.303573587528877</v>
      </c>
      <c r="P414" s="16" t="n">
        <v>0.333011053098645</v>
      </c>
      <c r="Q414" s="16"/>
      <c r="R414" s="16" t="n">
        <v>0.216098463651068</v>
      </c>
      <c r="S414" s="16" t="n">
        <v>0.264379945779645</v>
      </c>
      <c r="T414" s="16" t="n">
        <v>0.101966541756673</v>
      </c>
      <c r="U414" s="16" t="n">
        <v>0.260090300166683</v>
      </c>
      <c r="V414" s="16" t="n">
        <v>0.100688006878352</v>
      </c>
      <c r="W414" s="16"/>
      <c r="X414" s="16" t="n">
        <v>0.143057812106579</v>
      </c>
      <c r="Y414" s="16" t="n">
        <v>0.203006822872728</v>
      </c>
      <c r="Z414" s="16" t="n">
        <v>0.0116500016837017</v>
      </c>
      <c r="AA414" s="16" t="n">
        <v>0.111244276227206</v>
      </c>
      <c r="AB414" s="16" t="n">
        <v>0.273153378920003</v>
      </c>
      <c r="AC414" s="16" t="n">
        <v>0.0936951922229468</v>
      </c>
      <c r="AD414" s="16" t="n">
        <v>0.105092834585232</v>
      </c>
      <c r="AE414" s="16"/>
      <c r="AF414" s="16" t="n">
        <v>0.196045985276359</v>
      </c>
      <c r="AG414" s="16" t="n">
        <v>0.0696091692790856</v>
      </c>
      <c r="AH414" s="16" t="n">
        <v>0.312291521170574</v>
      </c>
      <c r="AI414" s="16" t="n">
        <v>0.28254434298535</v>
      </c>
      <c r="AJ414" s="16" t="n">
        <v>0.142353650547401</v>
      </c>
      <c r="AK414" s="16" t="n">
        <v>0.0868131871422422</v>
      </c>
      <c r="AL414" s="16" t="n">
        <v>0.15910896740667</v>
      </c>
      <c r="AM414" s="16" t="n">
        <v>0.206313718557301</v>
      </c>
      <c r="AN414" s="16" t="n">
        <v>0.0221796981488581</v>
      </c>
      <c r="AO414" s="16" t="n">
        <v>0.29425104001535</v>
      </c>
      <c r="AP414" s="16" t="n">
        <v>0</v>
      </c>
      <c r="AQ414" s="16"/>
      <c r="AR414" s="16" t="n">
        <v>0.281254584797956</v>
      </c>
      <c r="AS414" s="16" t="n">
        <v>0.109529262504008</v>
      </c>
      <c r="AT414" s="16" t="n">
        <v>0.147056531317048</v>
      </c>
      <c r="AU414" s="16" t="n">
        <v>0.0252090856001044</v>
      </c>
      <c r="AV414" s="16" t="n">
        <v>0</v>
      </c>
      <c r="AW414" s="16" t="n">
        <v>0.159627814086772</v>
      </c>
      <c r="AX414" s="16" t="n">
        <v>0.0237284485362299</v>
      </c>
      <c r="AY414" s="16" t="n">
        <v>0.00126990104632878</v>
      </c>
      <c r="AZ414" s="16" t="n">
        <v>0.0330550628661933</v>
      </c>
      <c r="BA414" s="16" t="n">
        <v>0.249346105629451</v>
      </c>
      <c r="BB414" s="16" t="n">
        <v>0.0134248627349898</v>
      </c>
      <c r="BC414" s="16" t="n">
        <v>0.249740474223825</v>
      </c>
    </row>
    <row r="415">
      <c r="B415" t="s">
        <v>248</v>
      </c>
      <c r="C415" s="16" t="n">
        <v>0.128844708387038</v>
      </c>
      <c r="D415" s="16" t="n">
        <v>0.324151139495814</v>
      </c>
      <c r="E415" s="16" t="n">
        <v>0.180791959317705</v>
      </c>
      <c r="F415" s="16" t="n">
        <v>0.0935524398089701</v>
      </c>
      <c r="G415" s="16"/>
      <c r="H415" s="16" t="n">
        <v>0.0976516793408777</v>
      </c>
      <c r="I415" s="16" t="n">
        <v>0.106634130390577</v>
      </c>
      <c r="J415" s="16"/>
      <c r="K415" s="16" t="n">
        <v>0.125528322916621</v>
      </c>
      <c r="L415" s="16"/>
      <c r="M415" s="16" t="n">
        <v>0.112576266955153</v>
      </c>
      <c r="N415" s="16" t="n">
        <v>0.275793862370563</v>
      </c>
      <c r="O415" s="16" t="n">
        <v>0.22914986658126</v>
      </c>
      <c r="P415" s="16" t="n">
        <v>0.140464982558467</v>
      </c>
      <c r="Q415" s="16"/>
      <c r="R415" s="16" t="n">
        <v>0.0259340846213594</v>
      </c>
      <c r="S415" s="16" t="n">
        <v>0.0913458689473872</v>
      </c>
      <c r="T415" s="16" t="n">
        <v>0.171779551292423</v>
      </c>
      <c r="U415" s="16" t="n">
        <v>0.196178532233603</v>
      </c>
      <c r="V415" s="16" t="n">
        <v>0.101399023660235</v>
      </c>
      <c r="W415" s="16"/>
      <c r="X415" s="16" t="n">
        <v>0.0899596738475107</v>
      </c>
      <c r="Y415" s="16" t="n">
        <v>0.230934260456363</v>
      </c>
      <c r="Z415" s="16" t="n">
        <v>0.0573533270444923</v>
      </c>
      <c r="AA415" s="16" t="n">
        <v>0.0530086664114501</v>
      </c>
      <c r="AB415" s="16" t="n">
        <v>0.261668850146111</v>
      </c>
      <c r="AC415" s="16" t="n">
        <v>0.144256490773076</v>
      </c>
      <c r="AD415" s="16" t="n">
        <v>0.686629994202235</v>
      </c>
      <c r="AE415" s="16"/>
      <c r="AF415" s="16" t="n">
        <v>0.0248859601968812</v>
      </c>
      <c r="AG415" s="16" t="n">
        <v>0.00288764401182156</v>
      </c>
      <c r="AH415" s="16" t="n">
        <v>0.119840518464174</v>
      </c>
      <c r="AI415" s="16" t="n">
        <v>0.090307537678592</v>
      </c>
      <c r="AJ415" s="16" t="n">
        <v>0.198460979898265</v>
      </c>
      <c r="AK415" s="16" t="n">
        <v>0.0961290874175647</v>
      </c>
      <c r="AL415" s="16" t="n">
        <v>0.269165210010734</v>
      </c>
      <c r="AM415" s="16" t="n">
        <v>0.435041237807026</v>
      </c>
      <c r="AN415" s="16" t="n">
        <v>0.0168898531003894</v>
      </c>
      <c r="AO415" s="16" t="n">
        <v>0.0598804762253194</v>
      </c>
      <c r="AP415" s="16" t="n">
        <v>0.0315671416443111</v>
      </c>
      <c r="AQ415" s="16"/>
      <c r="AR415" s="16" t="n">
        <v>0.0410029416363418</v>
      </c>
      <c r="AS415" s="16" t="n">
        <v>0.0535565767926901</v>
      </c>
      <c r="AT415" s="16" t="n">
        <v>0.0894690755757381</v>
      </c>
      <c r="AU415" s="16" t="n">
        <v>0.0195527697265436</v>
      </c>
      <c r="AV415" s="16" t="n">
        <v>0.579623894807215</v>
      </c>
      <c r="AW415" s="16" t="n">
        <v>0.150227716698247</v>
      </c>
      <c r="AX415" s="16" t="n">
        <v>0.170813102242641</v>
      </c>
      <c r="AY415" s="16" t="n">
        <v>0.151642595943528</v>
      </c>
      <c r="AZ415" s="16" t="n">
        <v>0.0858474527232971</v>
      </c>
      <c r="BA415" s="16" t="n">
        <v>0.137194421644129</v>
      </c>
      <c r="BB415" s="16" t="n">
        <v>0.320972435648104</v>
      </c>
      <c r="BC415" s="16" t="n">
        <v>0.140443059199811</v>
      </c>
    </row>
    <row r="416">
      <c r="B416" t="s">
        <v>249</v>
      </c>
      <c r="C416" s="16" t="n">
        <v>0.066676408169111</v>
      </c>
      <c r="D416" s="16" t="n">
        <v>0.10622221590801</v>
      </c>
      <c r="E416" s="16" t="n">
        <v>0.140732546476508</v>
      </c>
      <c r="F416" s="16" t="n">
        <v>0.0461666768758739</v>
      </c>
      <c r="G416" s="16"/>
      <c r="H416" s="16" t="n">
        <v>0.0738086014508154</v>
      </c>
      <c r="I416" s="16" t="n">
        <v>0.0572214378778251</v>
      </c>
      <c r="J416" s="16"/>
      <c r="K416" s="16" t="n">
        <v>0.0595298264124372</v>
      </c>
      <c r="L416" s="16"/>
      <c r="M416" s="16" t="n">
        <v>0.0659723362259955</v>
      </c>
      <c r="N416" s="16" t="n">
        <v>0.080185286487231</v>
      </c>
      <c r="O416" s="16" t="n">
        <v>0.0511674585160684</v>
      </c>
      <c r="P416" s="16" t="n">
        <v>0.0560596322272163</v>
      </c>
      <c r="Q416" s="16"/>
      <c r="R416" s="16" t="n">
        <v>0</v>
      </c>
      <c r="S416" s="16" t="n">
        <v>0</v>
      </c>
      <c r="T416" s="16" t="n">
        <v>0.0136873617741556</v>
      </c>
      <c r="U416" s="16" t="n">
        <v>0.0172417577910458</v>
      </c>
      <c r="V416" s="16" t="n">
        <v>0.11899795572054</v>
      </c>
      <c r="W416" s="16"/>
      <c r="X416" s="16" t="n">
        <v>0.0558552576186616</v>
      </c>
      <c r="Y416" s="16" t="n">
        <v>0.0671921447316437</v>
      </c>
      <c r="Z416" s="16" t="n">
        <v>0.127383928695992</v>
      </c>
      <c r="AA416" s="16" t="n">
        <v>0.266249119568262</v>
      </c>
      <c r="AB416" s="16" t="n">
        <v>0.040398851035236</v>
      </c>
      <c r="AC416" s="16" t="n">
        <v>0</v>
      </c>
      <c r="AD416" s="16" t="n">
        <v>0.0216441037221474</v>
      </c>
      <c r="AE416" s="16"/>
      <c r="AF416" s="16" t="n">
        <v>0</v>
      </c>
      <c r="AG416" s="16" t="n">
        <v>0.020918240506337</v>
      </c>
      <c r="AH416" s="16" t="n">
        <v>0.0434896222227538</v>
      </c>
      <c r="AI416" s="16" t="n">
        <v>0.383468626170365</v>
      </c>
      <c r="AJ416" s="16" t="n">
        <v>0.000277263747568495</v>
      </c>
      <c r="AK416" s="16" t="n">
        <v>0.0843071797287827</v>
      </c>
      <c r="AL416" s="16" t="n">
        <v>0.00980333026489892</v>
      </c>
      <c r="AM416" s="16" t="n">
        <v>0.0349112390919141</v>
      </c>
      <c r="AN416" s="16" t="n">
        <v>0.189936548804565</v>
      </c>
      <c r="AO416" s="16" t="n">
        <v>0</v>
      </c>
      <c r="AP416" s="16" t="n">
        <v>0</v>
      </c>
      <c r="AQ416" s="16"/>
      <c r="AR416" s="16" t="n">
        <v>0.00791265494240576</v>
      </c>
      <c r="AS416" s="16" t="n">
        <v>0.0522019858237698</v>
      </c>
      <c r="AT416" s="16" t="n">
        <v>0.0610776631112012</v>
      </c>
      <c r="AU416" s="16" t="n">
        <v>0</v>
      </c>
      <c r="AV416" s="16" t="n">
        <v>0.0233301138608132</v>
      </c>
      <c r="AW416" s="16" t="n">
        <v>0.0538243361190735</v>
      </c>
      <c r="AX416" s="16" t="n">
        <v>0</v>
      </c>
      <c r="AY416" s="16" t="n">
        <v>0.00306640931703091</v>
      </c>
      <c r="AZ416" s="16" t="n">
        <v>0</v>
      </c>
      <c r="BA416" s="16" t="n">
        <v>0.119998416431912</v>
      </c>
      <c r="BB416" s="16" t="n">
        <v>0.178656766791267</v>
      </c>
      <c r="BC416" s="16" t="n">
        <v>0.236459100547136</v>
      </c>
    </row>
    <row r="417">
      <c r="B417" t="s">
        <v>250</v>
      </c>
      <c r="C417" s="16" t="n">
        <v>0.109307032292075</v>
      </c>
      <c r="D417" s="16" t="n">
        <v>0.101246931602058</v>
      </c>
      <c r="E417" s="16" t="n">
        <v>0.0224782049725833</v>
      </c>
      <c r="F417" s="16" t="n">
        <v>0.128575061392625</v>
      </c>
      <c r="G417" s="16"/>
      <c r="H417" s="16" t="n">
        <v>0.0134707413068249</v>
      </c>
      <c r="I417" s="16" t="n">
        <v>0.136494024081763</v>
      </c>
      <c r="J417" s="16"/>
      <c r="K417" s="16" t="n">
        <v>0.0684172202543519</v>
      </c>
      <c r="L417" s="16"/>
      <c r="M417" s="16" t="n">
        <v>0.114315798192157</v>
      </c>
      <c r="N417" s="16" t="n">
        <v>0.0829402665704726</v>
      </c>
      <c r="O417" s="16" t="n">
        <v>0.0362274397935638</v>
      </c>
      <c r="P417" s="16" t="n">
        <v>0.00483715524965366</v>
      </c>
      <c r="Q417" s="16"/>
      <c r="R417" s="16" t="n">
        <v>0.0191976253492021</v>
      </c>
      <c r="S417" s="16" t="n">
        <v>0.171095984270761</v>
      </c>
      <c r="T417" s="16" t="n">
        <v>0.034199637149772</v>
      </c>
      <c r="U417" s="16" t="n">
        <v>0.204393888667724</v>
      </c>
      <c r="V417" s="16" t="n">
        <v>0.0985918977651769</v>
      </c>
      <c r="W417" s="16"/>
      <c r="X417" s="16" t="n">
        <v>0.119171018400112</v>
      </c>
      <c r="Y417" s="16" t="n">
        <v>0.124437670193274</v>
      </c>
      <c r="Z417" s="16" t="n">
        <v>0.240995278924439</v>
      </c>
      <c r="AA417" s="16" t="n">
        <v>0.0160128173769527</v>
      </c>
      <c r="AB417" s="16" t="n">
        <v>0.0347932467336571</v>
      </c>
      <c r="AC417" s="16" t="n">
        <v>0.0623229064623686</v>
      </c>
      <c r="AD417" s="16" t="n">
        <v>0.0241554614444035</v>
      </c>
      <c r="AE417" s="16"/>
      <c r="AF417" s="16" t="n">
        <v>0.302650969889695</v>
      </c>
      <c r="AG417" s="16" t="n">
        <v>0.791522286959653</v>
      </c>
      <c r="AH417" s="16" t="n">
        <v>0.0823746910390785</v>
      </c>
      <c r="AI417" s="16" t="n">
        <v>0.100276471477408</v>
      </c>
      <c r="AJ417" s="16" t="n">
        <v>0.00398297779400375</v>
      </c>
      <c r="AK417" s="16" t="n">
        <v>0.0651398641803902</v>
      </c>
      <c r="AL417" s="16" t="n">
        <v>0.299945352772609</v>
      </c>
      <c r="AM417" s="16" t="n">
        <v>0.00421472343543311</v>
      </c>
      <c r="AN417" s="16" t="n">
        <v>0.0153783195844003</v>
      </c>
      <c r="AO417" s="16" t="n">
        <v>0.374827985358578</v>
      </c>
      <c r="AP417" s="16" t="n">
        <v>0.267380675925441</v>
      </c>
      <c r="AQ417" s="16"/>
      <c r="AR417" s="16" t="n">
        <v>0.0638645903477088</v>
      </c>
      <c r="AS417" s="16" t="n">
        <v>0.156605957471309</v>
      </c>
      <c r="AT417" s="16" t="n">
        <v>0.166109621356579</v>
      </c>
      <c r="AU417" s="16" t="n">
        <v>0.266590541424732</v>
      </c>
      <c r="AV417" s="16" t="n">
        <v>0</v>
      </c>
      <c r="AW417" s="16" t="n">
        <v>0.0485627858012983</v>
      </c>
      <c r="AX417" s="16" t="n">
        <v>0.188687078877781</v>
      </c>
      <c r="AY417" s="16" t="n">
        <v>0</v>
      </c>
      <c r="AZ417" s="16" t="n">
        <v>0.0962136446520897</v>
      </c>
      <c r="BA417" s="16" t="n">
        <v>0</v>
      </c>
      <c r="BB417" s="16" t="n">
        <v>0.186728034931511</v>
      </c>
      <c r="BC417" s="16" t="n">
        <v>0.110335518128715</v>
      </c>
    </row>
    <row r="418">
      <c r="B418" t="s">
        <v>101</v>
      </c>
      <c r="C418" s="16" t="n">
        <v>0.476986203949071</v>
      </c>
      <c r="D418" s="16" t="n">
        <v>0.124819411586763</v>
      </c>
      <c r="E418" s="16" t="n">
        <v>0.183225678161801</v>
      </c>
      <c r="F418" s="16" t="n">
        <v>0.582708191470929</v>
      </c>
      <c r="G418" s="16"/>
      <c r="H418" s="16" t="n">
        <v>0.541828228960354</v>
      </c>
      <c r="I418" s="16" t="n">
        <v>0.496798211880023</v>
      </c>
      <c r="J418" s="16"/>
      <c r="K418" s="16" t="n">
        <v>0.523560716421843</v>
      </c>
      <c r="L418" s="16"/>
      <c r="M418" s="16" t="n">
        <v>0.51654499342992</v>
      </c>
      <c r="N418" s="16" t="n">
        <v>0.164854752292517</v>
      </c>
      <c r="O418" s="16" t="n">
        <v>0.151591980030073</v>
      </c>
      <c r="P418" s="16" t="n">
        <v>0.0703137125657238</v>
      </c>
      <c r="Q418" s="16"/>
      <c r="R418" s="16" t="n">
        <v>0.734476190294249</v>
      </c>
      <c r="S418" s="16" t="n">
        <v>0.193471576417893</v>
      </c>
      <c r="T418" s="16" t="n">
        <v>0.508151256453438</v>
      </c>
      <c r="U418" s="16" t="n">
        <v>0.294195257193534</v>
      </c>
      <c r="V418" s="16" t="n">
        <v>0.573033231539636</v>
      </c>
      <c r="W418" s="16"/>
      <c r="X418" s="16" t="n">
        <v>0.519159331733005</v>
      </c>
      <c r="Y418" s="16" t="n">
        <v>0.345498628018103</v>
      </c>
      <c r="Z418" s="16" t="n">
        <v>0.538769299065308</v>
      </c>
      <c r="AA418" s="16" t="n">
        <v>0.255036779537917</v>
      </c>
      <c r="AB418" s="16" t="n">
        <v>0.272256854011965</v>
      </c>
      <c r="AC418" s="16" t="n">
        <v>0.28662575625936</v>
      </c>
      <c r="AD418" s="16" t="n">
        <v>0.0783727340173098</v>
      </c>
      <c r="AE418" s="16"/>
      <c r="AF418" s="16" t="n">
        <v>0.469884527304633</v>
      </c>
      <c r="AG418" s="16" t="n">
        <v>0.0715680395977189</v>
      </c>
      <c r="AH418" s="16" t="n">
        <v>0.401491914815568</v>
      </c>
      <c r="AI418" s="16" t="n">
        <v>0.0910716252470675</v>
      </c>
      <c r="AJ418" s="16" t="n">
        <v>0.614383880752461</v>
      </c>
      <c r="AK418" s="16" t="n">
        <v>0.606282177458754</v>
      </c>
      <c r="AL418" s="16" t="n">
        <v>0.0934071837321545</v>
      </c>
      <c r="AM418" s="16" t="n">
        <v>0.231200342607908</v>
      </c>
      <c r="AN418" s="16" t="n">
        <v>0.459130163986363</v>
      </c>
      <c r="AO418" s="16" t="n">
        <v>0.269931986096677</v>
      </c>
      <c r="AP418" s="16" t="n">
        <v>0.669485040785937</v>
      </c>
      <c r="AQ418" s="16"/>
      <c r="AR418" s="16" t="n">
        <v>0.529017818887615</v>
      </c>
      <c r="AS418" s="16" t="n">
        <v>0.617966409822434</v>
      </c>
      <c r="AT418" s="16" t="n">
        <v>0.381235975008438</v>
      </c>
      <c r="AU418" s="16" t="n">
        <v>0.682571931421995</v>
      </c>
      <c r="AV418" s="16" t="n">
        <v>0.390819192579022</v>
      </c>
      <c r="AW418" s="16" t="n">
        <v>0.572694887364706</v>
      </c>
      <c r="AX418" s="16" t="n">
        <v>0.459890365945853</v>
      </c>
      <c r="AY418" s="16" t="n">
        <v>0.807294149570099</v>
      </c>
      <c r="AZ418" s="16" t="n">
        <v>0.515084716339783</v>
      </c>
      <c r="BA418" s="16" t="n">
        <v>0.489762282070458</v>
      </c>
      <c r="BB418" s="16" t="n">
        <v>0.278789372406062</v>
      </c>
      <c r="BC418" s="16" t="n">
        <v>0.149833604790547</v>
      </c>
    </row>
    <row r="419">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row>
    <row r="420">
      <c r="B420" s="7" t="s">
        <v>262</v>
      </c>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row>
    <row r="421">
      <c r="B421" s="26" t="s">
        <v>261</v>
      </c>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row>
    <row r="422">
      <c r="B422" t="s">
        <v>228</v>
      </c>
      <c r="C422" s="16" t="n">
        <v>0.33118086721873</v>
      </c>
      <c r="D422" s="16" t="n">
        <v>0.414381367702488</v>
      </c>
      <c r="E422" s="16" t="n">
        <v>0.331114177197641</v>
      </c>
      <c r="F422" s="16" t="n">
        <v>0.302643588467187</v>
      </c>
      <c r="G422" s="16"/>
      <c r="H422" s="16" t="n">
        <v>0.657695538759855</v>
      </c>
      <c r="I422" s="16" t="n">
        <v>0.340310348138952</v>
      </c>
      <c r="J422" s="16"/>
      <c r="K422" s="16" t="n">
        <v>0.339226067398322</v>
      </c>
      <c r="L422" s="16"/>
      <c r="M422" s="16" t="n">
        <v>0.287126138576617</v>
      </c>
      <c r="N422" s="16" t="n">
        <v>0.493156073165229</v>
      </c>
      <c r="O422" s="16" t="n">
        <v>0.454860619430313</v>
      </c>
      <c r="P422" s="16" t="n">
        <v>0.532261570504003</v>
      </c>
      <c r="Q422" s="16"/>
      <c r="R422" s="16" t="n">
        <v>0.122714200215625</v>
      </c>
      <c r="S422" s="16" t="n">
        <v>0.306966685774809</v>
      </c>
      <c r="T422" s="16" t="n">
        <v>0.384986945907985</v>
      </c>
      <c r="U422" s="16" t="n">
        <v>0.423082481907924</v>
      </c>
      <c r="V422" s="16" t="n">
        <v>0.263916089874921</v>
      </c>
      <c r="W422" s="16"/>
      <c r="X422" s="16" t="n">
        <v>0.290648562235701</v>
      </c>
      <c r="Y422" s="16" t="n">
        <v>0.209967051736686</v>
      </c>
      <c r="Z422" s="16" t="n">
        <v>0.288607092181162</v>
      </c>
      <c r="AA422" s="16" t="n">
        <v>0.655616965240513</v>
      </c>
      <c r="AB422" s="16" t="n">
        <v>0.704962610887566</v>
      </c>
      <c r="AC422" s="16" t="n">
        <v>0.774664910587816</v>
      </c>
      <c r="AD422" s="16" t="n">
        <v>0.125583909678134</v>
      </c>
      <c r="AE422" s="16"/>
      <c r="AF422" s="16" t="n">
        <v>0.13721813135011</v>
      </c>
      <c r="AG422" s="16" t="n">
        <v>0.107419791078474</v>
      </c>
      <c r="AH422" s="16" t="n">
        <v>0.557738914932292</v>
      </c>
      <c r="AI422" s="16" t="n">
        <v>0.346957880625007</v>
      </c>
      <c r="AJ422" s="16" t="n">
        <v>0.180088500302519</v>
      </c>
      <c r="AK422" s="16" t="n">
        <v>0.275316875205222</v>
      </c>
      <c r="AL422" s="16" t="n">
        <v>0.560169430882618</v>
      </c>
      <c r="AM422" s="16" t="n">
        <v>0.354392474798045</v>
      </c>
      <c r="AN422" s="16" t="n">
        <v>0.453591671670521</v>
      </c>
      <c r="AO422" s="16" t="n">
        <v>0.14717665088541</v>
      </c>
      <c r="AP422" s="16" t="n">
        <v>0</v>
      </c>
      <c r="AQ422" s="16"/>
      <c r="AR422" s="16" t="n">
        <v>0.0708231021702918</v>
      </c>
      <c r="AS422" s="16" t="n">
        <v>0.324675404211558</v>
      </c>
      <c r="AT422" s="16" t="n">
        <v>0.607030757692932</v>
      </c>
      <c r="AU422" s="16" t="n">
        <v>0.3166081979487</v>
      </c>
      <c r="AV422" s="16" t="n">
        <v>0.340419096334495</v>
      </c>
      <c r="AW422" s="16" t="n">
        <v>0.0872695926125523</v>
      </c>
      <c r="AX422" s="16" t="n">
        <v>0.43928190768333</v>
      </c>
      <c r="AY422" s="16" t="n">
        <v>0.186970826683578</v>
      </c>
      <c r="AZ422" s="16" t="n">
        <v>0.502169279735054</v>
      </c>
      <c r="BA422" s="16" t="n">
        <v>0.297795540695162</v>
      </c>
      <c r="BB422" s="16" t="n">
        <v>0.36496703382038</v>
      </c>
      <c r="BC422" s="16" t="n">
        <v>0.550279739998849</v>
      </c>
    </row>
    <row r="423">
      <c r="B423" t="s">
        <v>229</v>
      </c>
      <c r="C423" s="16" t="n">
        <v>0.363970594416021</v>
      </c>
      <c r="D423" s="16" t="n">
        <v>0.297672235888197</v>
      </c>
      <c r="E423" s="16" t="n">
        <v>0.503981347578345</v>
      </c>
      <c r="F423" s="16" t="n">
        <v>0.307391369917956</v>
      </c>
      <c r="G423" s="16"/>
      <c r="H423" s="16" t="n">
        <v>0.199129622052946</v>
      </c>
      <c r="I423" s="16" t="n">
        <v>0.376178094709802</v>
      </c>
      <c r="J423" s="16"/>
      <c r="K423" s="16" t="n">
        <v>0.475808771317006</v>
      </c>
      <c r="L423" s="16"/>
      <c r="M423" s="16" t="n">
        <v>0.381609549170959</v>
      </c>
      <c r="N423" s="16" t="n">
        <v>0.2793277110879</v>
      </c>
      <c r="O423" s="16" t="n">
        <v>0.363903542695685</v>
      </c>
      <c r="P423" s="16" t="n">
        <v>0.301562793174694</v>
      </c>
      <c r="Q423" s="16"/>
      <c r="R423" s="16" t="n">
        <v>0.877285799784375</v>
      </c>
      <c r="S423" s="16" t="n">
        <v>0.363369858495657</v>
      </c>
      <c r="T423" s="16" t="n">
        <v>0.433340592837036</v>
      </c>
      <c r="U423" s="16" t="n">
        <v>0.24320716135939</v>
      </c>
      <c r="V423" s="16" t="n">
        <v>0.348272041724462</v>
      </c>
      <c r="W423" s="16"/>
      <c r="X423" s="16" t="n">
        <v>0.381039670496831</v>
      </c>
      <c r="Y423" s="16" t="n">
        <v>0.431312602703251</v>
      </c>
      <c r="Z423" s="16" t="n">
        <v>0.35162240151338</v>
      </c>
      <c r="AA423" s="16" t="n">
        <v>0.236570068819497</v>
      </c>
      <c r="AB423" s="16" t="n">
        <v>0.222660503681548</v>
      </c>
      <c r="AC423" s="16" t="n">
        <v>0.164633944421556</v>
      </c>
      <c r="AD423" s="16" t="n">
        <v>0.677998319931532</v>
      </c>
      <c r="AE423" s="16"/>
      <c r="AF423" s="16" t="n">
        <v>0.859172060871808</v>
      </c>
      <c r="AG423" s="16" t="n">
        <v>0.660923627200803</v>
      </c>
      <c r="AH423" s="16" t="n">
        <v>0.391340277691807</v>
      </c>
      <c r="AI423" s="16" t="n">
        <v>0.479954288466683</v>
      </c>
      <c r="AJ423" s="16" t="n">
        <v>0.343962026082839</v>
      </c>
      <c r="AK423" s="16" t="n">
        <v>0.197524835460355</v>
      </c>
      <c r="AL423" s="16" t="n">
        <v>0.280114629764105</v>
      </c>
      <c r="AM423" s="16" t="n">
        <v>0.437120402160746</v>
      </c>
      <c r="AN423" s="16" t="n">
        <v>0.496428909725124</v>
      </c>
      <c r="AO423" s="16" t="n">
        <v>0.773119688882007</v>
      </c>
      <c r="AP423" s="16" t="n">
        <v>1</v>
      </c>
      <c r="AQ423" s="16"/>
      <c r="AR423" s="16" t="n">
        <v>0.375694813581361</v>
      </c>
      <c r="AS423" s="16" t="n">
        <v>0.675324595788442</v>
      </c>
      <c r="AT423" s="16" t="n">
        <v>0.0623367052632375</v>
      </c>
      <c r="AU423" s="16" t="n">
        <v>0.615387080736782</v>
      </c>
      <c r="AV423" s="16" t="n">
        <v>0.659580903665505</v>
      </c>
      <c r="AW423" s="16" t="n">
        <v>0.600658667300746</v>
      </c>
      <c r="AX423" s="16" t="n">
        <v>0.456273316973757</v>
      </c>
      <c r="AY423" s="16" t="n">
        <v>0.804100643548729</v>
      </c>
      <c r="AZ423" s="16" t="n">
        <v>0.497830720264946</v>
      </c>
      <c r="BA423" s="16" t="n">
        <v>0.658139176422709</v>
      </c>
      <c r="BB423" s="16" t="n">
        <v>0.104031384912893</v>
      </c>
      <c r="BC423" s="16" t="n">
        <v>0.225547562996157</v>
      </c>
    </row>
    <row r="424">
      <c r="B424" t="s">
        <v>259</v>
      </c>
      <c r="C424" s="16" t="n">
        <v>0.241282106447763</v>
      </c>
      <c r="D424" s="16" t="n">
        <v>0.28045026638269</v>
      </c>
      <c r="E424" s="16" t="n">
        <v>0.146663727525519</v>
      </c>
      <c r="F424" s="16" t="n">
        <v>0.281453610946117</v>
      </c>
      <c r="G424" s="16"/>
      <c r="H424" s="16" t="n">
        <v>0.0373090112741665</v>
      </c>
      <c r="I424" s="16" t="n">
        <v>0.277880043384997</v>
      </c>
      <c r="J424" s="16"/>
      <c r="K424" s="16" t="n">
        <v>0.0896076407037347</v>
      </c>
      <c r="L424" s="16"/>
      <c r="M424" s="16" t="n">
        <v>0.260966404346443</v>
      </c>
      <c r="N424" s="16" t="n">
        <v>0.192860281976988</v>
      </c>
      <c r="O424" s="16" t="n">
        <v>0.129285532613939</v>
      </c>
      <c r="P424" s="16" t="n">
        <v>0.110412237136416</v>
      </c>
      <c r="Q424" s="16"/>
      <c r="R424" s="16" t="n">
        <v>0</v>
      </c>
      <c r="S424" s="16" t="n">
        <v>0.174216914220519</v>
      </c>
      <c r="T424" s="16" t="n">
        <v>0.1765973581302</v>
      </c>
      <c r="U424" s="16" t="n">
        <v>0.22663346765276</v>
      </c>
      <c r="V424" s="16" t="n">
        <v>0.366233352755805</v>
      </c>
      <c r="W424" s="16"/>
      <c r="X424" s="16" t="n">
        <v>0.197820276366923</v>
      </c>
      <c r="Y424" s="16" t="n">
        <v>0.354735050483729</v>
      </c>
      <c r="Z424" s="16" t="n">
        <v>0.359770506305458</v>
      </c>
      <c r="AA424" s="16" t="n">
        <v>0.0301080446463587</v>
      </c>
      <c r="AB424" s="16" t="n">
        <v>0.0716376006932361</v>
      </c>
      <c r="AC424" s="16" t="n">
        <v>0.020416736795197</v>
      </c>
      <c r="AD424" s="16" t="n">
        <v>0.164193006336974</v>
      </c>
      <c r="AE424" s="16"/>
      <c r="AF424" s="16" t="n">
        <v>0.00360980777808201</v>
      </c>
      <c r="AG424" s="16" t="n">
        <v>0.223280334928625</v>
      </c>
      <c r="AH424" s="16" t="n">
        <v>0.0436392676596209</v>
      </c>
      <c r="AI424" s="16" t="n">
        <v>0.0964803136762535</v>
      </c>
      <c r="AJ424" s="16" t="n">
        <v>0.471692792914474</v>
      </c>
      <c r="AK424" s="16" t="n">
        <v>0.278553399236456</v>
      </c>
      <c r="AL424" s="16" t="n">
        <v>0.155131998359252</v>
      </c>
      <c r="AM424" s="16" t="n">
        <v>0.208487123041209</v>
      </c>
      <c r="AN424" s="16" t="n">
        <v>0.0499794186043549</v>
      </c>
      <c r="AO424" s="16" t="n">
        <v>0.0782572980083259</v>
      </c>
      <c r="AP424" s="16" t="n">
        <v>0</v>
      </c>
      <c r="AQ424" s="16"/>
      <c r="AR424" s="16" t="n">
        <v>0.549836108299194</v>
      </c>
      <c r="AS424" s="16" t="n">
        <v>0</v>
      </c>
      <c r="AT424" s="16" t="n">
        <v>0.175490715098984</v>
      </c>
      <c r="AU424" s="16" t="n">
        <v>0.0680047213145176</v>
      </c>
      <c r="AV424" s="16" t="n">
        <v>0</v>
      </c>
      <c r="AW424" s="16" t="n">
        <v>0.308270648996697</v>
      </c>
      <c r="AX424" s="16" t="n">
        <v>0.0522223876714564</v>
      </c>
      <c r="AY424" s="16" t="n">
        <v>0.00669639732577019</v>
      </c>
      <c r="AZ424" s="16" t="n">
        <v>0</v>
      </c>
      <c r="BA424" s="16" t="n">
        <v>0.0440652828821286</v>
      </c>
      <c r="BB424" s="16" t="n">
        <v>0.280440568993602</v>
      </c>
      <c r="BC424" s="16" t="n">
        <v>0.218505464326801</v>
      </c>
    </row>
    <row r="425">
      <c r="B425" t="s">
        <v>231</v>
      </c>
      <c r="C425" s="16" t="n">
        <v>0.0581993029216596</v>
      </c>
      <c r="D425" s="16" t="n">
        <v>0.00749613002662524</v>
      </c>
      <c r="E425" s="16" t="n">
        <v>0.00523383639031599</v>
      </c>
      <c r="F425" s="16" t="n">
        <v>0.105630718048313</v>
      </c>
      <c r="G425" s="16"/>
      <c r="H425" s="16" t="n">
        <v>0.0129265262560132</v>
      </c>
      <c r="I425" s="16" t="n">
        <v>0.00336171926347707</v>
      </c>
      <c r="J425" s="16"/>
      <c r="K425" s="16" t="n">
        <v>0.0854340660980764</v>
      </c>
      <c r="L425" s="16"/>
      <c r="M425" s="16" t="n">
        <v>0.0702979079059816</v>
      </c>
      <c r="N425" s="16" t="n">
        <v>0</v>
      </c>
      <c r="O425" s="16" t="n">
        <v>0.0519503052600629</v>
      </c>
      <c r="P425" s="16" t="n">
        <v>0.0557633991848871</v>
      </c>
      <c r="Q425" s="16"/>
      <c r="R425" s="16" t="n">
        <v>0</v>
      </c>
      <c r="S425" s="16" t="n">
        <v>0.155446541509016</v>
      </c>
      <c r="T425" s="16" t="n">
        <v>0.00507510312477914</v>
      </c>
      <c r="U425" s="16" t="n">
        <v>0.107076889079926</v>
      </c>
      <c r="V425" s="16" t="n">
        <v>0.00435044551232537</v>
      </c>
      <c r="W425" s="16"/>
      <c r="X425" s="16" t="n">
        <v>0.130491490900546</v>
      </c>
      <c r="Y425" s="16" t="n">
        <v>0.00398529507633404</v>
      </c>
      <c r="Z425" s="16" t="n">
        <v>0</v>
      </c>
      <c r="AA425" s="16" t="n">
        <v>0.00101907392957579</v>
      </c>
      <c r="AB425" s="16" t="n">
        <v>0.000739284737649204</v>
      </c>
      <c r="AC425" s="16" t="n">
        <v>0.0402844081954305</v>
      </c>
      <c r="AD425" s="16" t="n">
        <v>0.0322247640533596</v>
      </c>
      <c r="AE425" s="16"/>
      <c r="AF425" s="16" t="n">
        <v>0</v>
      </c>
      <c r="AG425" s="16" t="n">
        <v>0.00837624679209847</v>
      </c>
      <c r="AH425" s="16" t="n">
        <v>0.00728153971628039</v>
      </c>
      <c r="AI425" s="16" t="n">
        <v>0.0201729835698248</v>
      </c>
      <c r="AJ425" s="16" t="n">
        <v>0.00425668070016759</v>
      </c>
      <c r="AK425" s="16" t="n">
        <v>0.241926347000598</v>
      </c>
      <c r="AL425" s="16" t="n">
        <v>0.00458394099402503</v>
      </c>
      <c r="AM425" s="16" t="n">
        <v>0</v>
      </c>
      <c r="AN425" s="16" t="n">
        <v>0</v>
      </c>
      <c r="AO425" s="16" t="n">
        <v>0.00144636222425805</v>
      </c>
      <c r="AP425" s="16" t="n">
        <v>0</v>
      </c>
      <c r="AQ425" s="16"/>
      <c r="AR425" s="16" t="n">
        <v>0.00364597594915331</v>
      </c>
      <c r="AS425" s="16" t="n">
        <v>0</v>
      </c>
      <c r="AT425" s="16" t="n">
        <v>0.139079860385085</v>
      </c>
      <c r="AU425" s="16" t="n">
        <v>0</v>
      </c>
      <c r="AV425" s="16" t="n">
        <v>0</v>
      </c>
      <c r="AW425" s="16" t="n">
        <v>0.00380109109000463</v>
      </c>
      <c r="AX425" s="16" t="n">
        <v>0</v>
      </c>
      <c r="AY425" s="16" t="n">
        <v>0.0022321324419234</v>
      </c>
      <c r="AZ425" s="16" t="n">
        <v>0</v>
      </c>
      <c r="BA425" s="16" t="n">
        <v>0</v>
      </c>
      <c r="BB425" s="16" t="n">
        <v>0.250561012273125</v>
      </c>
      <c r="BC425" s="16" t="n">
        <v>0.0056672326781928</v>
      </c>
    </row>
    <row r="426">
      <c r="B426" t="s">
        <v>232</v>
      </c>
      <c r="C426" s="16" t="n">
        <v>0.00385904890620229</v>
      </c>
      <c r="D426" s="16" t="n">
        <v>0</v>
      </c>
      <c r="E426" s="16" t="n">
        <v>0.0130069113081791</v>
      </c>
      <c r="F426" s="16" t="n">
        <v>0</v>
      </c>
      <c r="G426" s="16"/>
      <c r="H426" s="16" t="n">
        <v>0.09293930165702</v>
      </c>
      <c r="I426" s="16" t="n">
        <v>0</v>
      </c>
      <c r="J426" s="16"/>
      <c r="K426" s="16" t="n">
        <v>0.00992345448286071</v>
      </c>
      <c r="L426" s="16"/>
      <c r="M426" s="16" t="n">
        <v>0</v>
      </c>
      <c r="N426" s="16" t="n">
        <v>0.0249181533389816</v>
      </c>
      <c r="O426" s="16" t="n">
        <v>0</v>
      </c>
      <c r="P426" s="16" t="n">
        <v>0</v>
      </c>
      <c r="Q426" s="16"/>
      <c r="R426" s="16" t="n">
        <v>0</v>
      </c>
      <c r="S426" s="16" t="n">
        <v>0</v>
      </c>
      <c r="T426" s="16" t="n">
        <v>0</v>
      </c>
      <c r="U426" s="16" t="n">
        <v>0</v>
      </c>
      <c r="V426" s="16" t="n">
        <v>0.0123872493566778</v>
      </c>
      <c r="W426" s="16"/>
      <c r="X426" s="16" t="n">
        <v>0</v>
      </c>
      <c r="Y426" s="16" t="n">
        <v>0</v>
      </c>
      <c r="Z426" s="16" t="n">
        <v>0</v>
      </c>
      <c r="AA426" s="16" t="n">
        <v>0.0551383124239426</v>
      </c>
      <c r="AB426" s="16" t="n">
        <v>0</v>
      </c>
      <c r="AC426" s="16" t="n">
        <v>0</v>
      </c>
      <c r="AD426" s="16" t="n">
        <v>0</v>
      </c>
      <c r="AE426" s="16"/>
      <c r="AF426" s="16" t="n">
        <v>0</v>
      </c>
      <c r="AG426" s="16" t="n">
        <v>0</v>
      </c>
      <c r="AH426" s="16" t="n">
        <v>0</v>
      </c>
      <c r="AI426" s="16" t="n">
        <v>0.0564345336622315</v>
      </c>
      <c r="AJ426" s="16" t="n">
        <v>0</v>
      </c>
      <c r="AK426" s="16" t="n">
        <v>0</v>
      </c>
      <c r="AL426" s="16" t="n">
        <v>0</v>
      </c>
      <c r="AM426" s="16" t="n">
        <v>0</v>
      </c>
      <c r="AN426" s="16" t="n">
        <v>0</v>
      </c>
      <c r="AO426" s="16" t="n">
        <v>0</v>
      </c>
      <c r="AP426" s="16" t="n">
        <v>0</v>
      </c>
      <c r="AQ426" s="16"/>
      <c r="AR426" s="16" t="n">
        <v>0</v>
      </c>
      <c r="AS426" s="16" t="n">
        <v>0</v>
      </c>
      <c r="AT426" s="16" t="n">
        <v>0.0160619615597626</v>
      </c>
      <c r="AU426" s="16" t="n">
        <v>0</v>
      </c>
      <c r="AV426" s="16" t="n">
        <v>0</v>
      </c>
      <c r="AW426" s="16" t="n">
        <v>0</v>
      </c>
      <c r="AX426" s="16" t="n">
        <v>0</v>
      </c>
      <c r="AY426" s="16" t="n">
        <v>0</v>
      </c>
      <c r="AZ426" s="16" t="n">
        <v>0</v>
      </c>
      <c r="BA426" s="16" t="n">
        <v>0</v>
      </c>
      <c r="BB426" s="16" t="n">
        <v>0</v>
      </c>
      <c r="BC426" s="16" t="n">
        <v>0</v>
      </c>
    </row>
    <row r="427">
      <c r="B427" t="s">
        <v>101</v>
      </c>
      <c r="C427" s="16" t="n">
        <v>0.00150808008962364</v>
      </c>
      <c r="D427" s="16" t="n">
        <v>0</v>
      </c>
      <c r="E427" s="16" t="n">
        <v>0</v>
      </c>
      <c r="F427" s="16" t="n">
        <v>0.00288071262042822</v>
      </c>
      <c r="G427" s="16"/>
      <c r="H427" s="16" t="n">
        <v>0</v>
      </c>
      <c r="I427" s="16" t="n">
        <v>0.00226979450277254</v>
      </c>
      <c r="J427" s="16"/>
      <c r="K427" s="16" t="n">
        <v>0</v>
      </c>
      <c r="L427" s="16"/>
      <c r="M427" s="16" t="n">
        <v>0</v>
      </c>
      <c r="N427" s="16" t="n">
        <v>0.00973778043090113</v>
      </c>
      <c r="O427" s="16" t="n">
        <v>0</v>
      </c>
      <c r="P427" s="16" t="n">
        <v>0</v>
      </c>
      <c r="Q427" s="16"/>
      <c r="R427" s="16" t="n">
        <v>0</v>
      </c>
      <c r="S427" s="16" t="n">
        <v>0</v>
      </c>
      <c r="T427" s="16" t="n">
        <v>0</v>
      </c>
      <c r="U427" s="16" t="n">
        <v>0</v>
      </c>
      <c r="V427" s="16" t="n">
        <v>0.00484082077580952</v>
      </c>
      <c r="W427" s="16"/>
      <c r="X427" s="16" t="n">
        <v>0</v>
      </c>
      <c r="Y427" s="16" t="n">
        <v>0</v>
      </c>
      <c r="Z427" s="16" t="n">
        <v>0</v>
      </c>
      <c r="AA427" s="16" t="n">
        <v>0.0215475349401123</v>
      </c>
      <c r="AB427" s="16" t="n">
        <v>0</v>
      </c>
      <c r="AC427" s="16" t="n">
        <v>0</v>
      </c>
      <c r="AD427" s="16" t="n">
        <v>0</v>
      </c>
      <c r="AE427" s="16"/>
      <c r="AF427" s="16" t="n">
        <v>0</v>
      </c>
      <c r="AG427" s="16" t="n">
        <v>0</v>
      </c>
      <c r="AH427" s="16" t="n">
        <v>0</v>
      </c>
      <c r="AI427" s="16" t="n">
        <v>0</v>
      </c>
      <c r="AJ427" s="16" t="n">
        <v>0</v>
      </c>
      <c r="AK427" s="16" t="n">
        <v>0.00667854309736962</v>
      </c>
      <c r="AL427" s="16" t="n">
        <v>0</v>
      </c>
      <c r="AM427" s="16" t="n">
        <v>0</v>
      </c>
      <c r="AN427" s="16" t="n">
        <v>0</v>
      </c>
      <c r="AO427" s="16" t="n">
        <v>0</v>
      </c>
      <c r="AP427" s="16" t="n">
        <v>0</v>
      </c>
      <c r="AQ427" s="16"/>
      <c r="AR427" s="16" t="n">
        <v>0</v>
      </c>
      <c r="AS427" s="16" t="n">
        <v>0</v>
      </c>
      <c r="AT427" s="16" t="n">
        <v>0</v>
      </c>
      <c r="AU427" s="16" t="n">
        <v>0</v>
      </c>
      <c r="AV427" s="16" t="n">
        <v>0</v>
      </c>
      <c r="AW427" s="16" t="n">
        <v>0</v>
      </c>
      <c r="AX427" s="16" t="n">
        <v>0.0522223876714564</v>
      </c>
      <c r="AY427" s="16" t="n">
        <v>0</v>
      </c>
      <c r="AZ427" s="16" t="n">
        <v>0</v>
      </c>
      <c r="BA427" s="16" t="n">
        <v>0</v>
      </c>
      <c r="BB427" s="16" t="n">
        <v>0</v>
      </c>
      <c r="BC427" s="16" t="n">
        <v>0</v>
      </c>
    </row>
    <row r="428">
      <c r="B428" t="s">
        <v>233</v>
      </c>
      <c r="C428" s="16" t="n">
        <v>0.695151461634752</v>
      </c>
      <c r="D428" s="16" t="n">
        <v>0.712053603590685</v>
      </c>
      <c r="E428" s="16" t="n">
        <v>0.835095524775986</v>
      </c>
      <c r="F428" s="16" t="n">
        <v>0.610034958385143</v>
      </c>
      <c r="G428" s="16"/>
      <c r="H428" s="16" t="n">
        <v>0.8568251608128</v>
      </c>
      <c r="I428" s="16" t="n">
        <v>0.716488442848754</v>
      </c>
      <c r="J428" s="16"/>
      <c r="K428" s="16" t="n">
        <v>0.815034838715328</v>
      </c>
      <c r="L428" s="16"/>
      <c r="M428" s="16" t="n">
        <v>0.668735687747575</v>
      </c>
      <c r="N428" s="16" t="n">
        <v>0.772483784253129</v>
      </c>
      <c r="O428" s="16" t="n">
        <v>0.818764162125998</v>
      </c>
      <c r="P428" s="16" t="n">
        <v>0.833824363678697</v>
      </c>
      <c r="Q428" s="16"/>
      <c r="R428" s="16" t="n">
        <v>1</v>
      </c>
      <c r="S428" s="16" t="n">
        <v>0.670336544270465</v>
      </c>
      <c r="T428" s="16" t="n">
        <v>0.818327538745021</v>
      </c>
      <c r="U428" s="16" t="n">
        <v>0.666289643267315</v>
      </c>
      <c r="V428" s="16" t="n">
        <v>0.612188131599382</v>
      </c>
      <c r="W428" s="16"/>
      <c r="X428" s="16" t="n">
        <v>0.671688232732532</v>
      </c>
      <c r="Y428" s="16" t="n">
        <v>0.641279654439937</v>
      </c>
      <c r="Z428" s="16" t="n">
        <v>0.640229493694542</v>
      </c>
      <c r="AA428" s="16" t="n">
        <v>0.89218703406001</v>
      </c>
      <c r="AB428" s="16" t="n">
        <v>0.927623114569115</v>
      </c>
      <c r="AC428" s="16" t="n">
        <v>0.939298855009372</v>
      </c>
      <c r="AD428" s="16" t="n">
        <v>0.803582229609666</v>
      </c>
      <c r="AE428" s="16"/>
      <c r="AF428" s="16" t="n">
        <v>0.996390192221918</v>
      </c>
      <c r="AG428" s="16" t="n">
        <v>0.768343418279277</v>
      </c>
      <c r="AH428" s="16" t="n">
        <v>0.949079192624099</v>
      </c>
      <c r="AI428" s="16" t="n">
        <v>0.82691216909169</v>
      </c>
      <c r="AJ428" s="16" t="n">
        <v>0.524050526385358</v>
      </c>
      <c r="AK428" s="16" t="n">
        <v>0.472841710665577</v>
      </c>
      <c r="AL428" s="16" t="n">
        <v>0.840284060646723</v>
      </c>
      <c r="AM428" s="16" t="n">
        <v>0.791512876958791</v>
      </c>
      <c r="AN428" s="16" t="n">
        <v>0.950020581395645</v>
      </c>
      <c r="AO428" s="16" t="n">
        <v>0.920296339767416</v>
      </c>
      <c r="AP428" s="16" t="n">
        <v>1</v>
      </c>
      <c r="AQ428" s="16"/>
      <c r="AR428" s="16" t="n">
        <v>0.446517915751653</v>
      </c>
      <c r="AS428" s="16" t="n">
        <v>1</v>
      </c>
      <c r="AT428" s="16" t="n">
        <v>0.669367462956169</v>
      </c>
      <c r="AU428" s="16" t="n">
        <v>0.931995278685482</v>
      </c>
      <c r="AV428" s="16" t="n">
        <v>1</v>
      </c>
      <c r="AW428" s="16" t="n">
        <v>0.687928259913298</v>
      </c>
      <c r="AX428" s="16" t="n">
        <v>0.895555224657087</v>
      </c>
      <c r="AY428" s="16" t="n">
        <v>0.991071470232306</v>
      </c>
      <c r="AZ428" s="16" t="n">
        <v>1</v>
      </c>
      <c r="BA428" s="16" t="n">
        <v>0.955934717117871</v>
      </c>
      <c r="BB428" s="16" t="n">
        <v>0.468998418733274</v>
      </c>
      <c r="BC428" s="16" t="n">
        <v>0.775827302995006</v>
      </c>
    </row>
    <row r="429">
      <c r="B429" t="s">
        <v>234</v>
      </c>
      <c r="C429" s="16" t="n">
        <v>0.0620583518278619</v>
      </c>
      <c r="D429" s="16" t="n">
        <v>0.00749613002662524</v>
      </c>
      <c r="E429" s="16" t="n">
        <v>0.0182407476984951</v>
      </c>
      <c r="F429" s="16" t="n">
        <v>0.105630718048313</v>
      </c>
      <c r="G429" s="16"/>
      <c r="H429" s="16" t="n">
        <v>0.105865827913033</v>
      </c>
      <c r="I429" s="16" t="n">
        <v>0.00336171926347707</v>
      </c>
      <c r="J429" s="16"/>
      <c r="K429" s="16" t="n">
        <v>0.0953575205809371</v>
      </c>
      <c r="L429" s="16"/>
      <c r="M429" s="16" t="n">
        <v>0.0702979079059816</v>
      </c>
      <c r="N429" s="16" t="n">
        <v>0.0249181533389816</v>
      </c>
      <c r="O429" s="16" t="n">
        <v>0.0519503052600629</v>
      </c>
      <c r="P429" s="16" t="n">
        <v>0.0557633991848871</v>
      </c>
      <c r="Q429" s="16"/>
      <c r="R429" s="16" t="n">
        <v>0</v>
      </c>
      <c r="S429" s="16" t="n">
        <v>0.155446541509016</v>
      </c>
      <c r="T429" s="16" t="n">
        <v>0.00507510312477914</v>
      </c>
      <c r="U429" s="16" t="n">
        <v>0.107076889079926</v>
      </c>
      <c r="V429" s="16" t="n">
        <v>0.0167376948690031</v>
      </c>
      <c r="W429" s="16"/>
      <c r="X429" s="16" t="n">
        <v>0.130491490900546</v>
      </c>
      <c r="Y429" s="16" t="n">
        <v>0.00398529507633404</v>
      </c>
      <c r="Z429" s="16" t="n">
        <v>0</v>
      </c>
      <c r="AA429" s="16" t="n">
        <v>0.0561573863535184</v>
      </c>
      <c r="AB429" s="16" t="n">
        <v>0.000739284737649204</v>
      </c>
      <c r="AC429" s="16" t="n">
        <v>0.0402844081954305</v>
      </c>
      <c r="AD429" s="16" t="n">
        <v>0.0322247640533596</v>
      </c>
      <c r="AE429" s="16"/>
      <c r="AF429" s="16" t="n">
        <v>0</v>
      </c>
      <c r="AG429" s="16" t="n">
        <v>0.00837624679209847</v>
      </c>
      <c r="AH429" s="16" t="n">
        <v>0.00728153971628039</v>
      </c>
      <c r="AI429" s="16" t="n">
        <v>0.0766075172320563</v>
      </c>
      <c r="AJ429" s="16" t="n">
        <v>0.00425668070016759</v>
      </c>
      <c r="AK429" s="16" t="n">
        <v>0.241926347000598</v>
      </c>
      <c r="AL429" s="16" t="n">
        <v>0.00458394099402503</v>
      </c>
      <c r="AM429" s="16" t="n">
        <v>0</v>
      </c>
      <c r="AN429" s="16" t="n">
        <v>0</v>
      </c>
      <c r="AO429" s="16" t="n">
        <v>0.00144636222425805</v>
      </c>
      <c r="AP429" s="16" t="n">
        <v>0</v>
      </c>
      <c r="AQ429" s="16"/>
      <c r="AR429" s="16" t="n">
        <v>0.00364597594915331</v>
      </c>
      <c r="AS429" s="16" t="n">
        <v>0</v>
      </c>
      <c r="AT429" s="16" t="n">
        <v>0.155141821944847</v>
      </c>
      <c r="AU429" s="16" t="n">
        <v>0</v>
      </c>
      <c r="AV429" s="16" t="n">
        <v>0</v>
      </c>
      <c r="AW429" s="16" t="n">
        <v>0.00380109109000463</v>
      </c>
      <c r="AX429" s="16" t="n">
        <v>0</v>
      </c>
      <c r="AY429" s="16" t="n">
        <v>0.0022321324419234</v>
      </c>
      <c r="AZ429" s="16" t="n">
        <v>0</v>
      </c>
      <c r="BA429" s="16" t="n">
        <v>0</v>
      </c>
      <c r="BB429" s="16" t="n">
        <v>0.250561012273125</v>
      </c>
      <c r="BC429" s="16" t="n">
        <v>0.0056672326781928</v>
      </c>
    </row>
    <row r="430">
      <c r="B430" t="s">
        <v>132</v>
      </c>
      <c r="C430" s="16" t="n">
        <v>0.63309310980689</v>
      </c>
      <c r="D430" s="16" t="n">
        <v>0.70455747356406</v>
      </c>
      <c r="E430" s="16" t="n">
        <v>0.816854777077491</v>
      </c>
      <c r="F430" s="16" t="n">
        <v>0.50440424033683</v>
      </c>
      <c r="G430" s="16"/>
      <c r="H430" s="16" t="n">
        <v>0.750959332899767</v>
      </c>
      <c r="I430" s="16" t="n">
        <v>0.713126723585277</v>
      </c>
      <c r="J430" s="16"/>
      <c r="K430" s="16" t="n">
        <v>0.719677318134391</v>
      </c>
      <c r="L430" s="16"/>
      <c r="M430" s="16" t="n">
        <v>0.598437779841594</v>
      </c>
      <c r="N430" s="16" t="n">
        <v>0.747565630914148</v>
      </c>
      <c r="O430" s="16" t="n">
        <v>0.766813856865935</v>
      </c>
      <c r="P430" s="16" t="n">
        <v>0.77806096449381</v>
      </c>
      <c r="Q430" s="16"/>
      <c r="R430" s="16" t="n">
        <v>1</v>
      </c>
      <c r="S430" s="16" t="n">
        <v>0.51489000276145</v>
      </c>
      <c r="T430" s="16" t="n">
        <v>0.813252435620242</v>
      </c>
      <c r="U430" s="16" t="n">
        <v>0.559212754187389</v>
      </c>
      <c r="V430" s="16" t="n">
        <v>0.595450436730379</v>
      </c>
      <c r="W430" s="16"/>
      <c r="X430" s="16" t="n">
        <v>0.541196741831986</v>
      </c>
      <c r="Y430" s="16" t="n">
        <v>0.637294359363602</v>
      </c>
      <c r="Z430" s="16" t="n">
        <v>0.640229493694542</v>
      </c>
      <c r="AA430" s="16" t="n">
        <v>0.836029647706492</v>
      </c>
      <c r="AB430" s="16" t="n">
        <v>0.926883829831466</v>
      </c>
      <c r="AC430" s="16" t="n">
        <v>0.899014446813942</v>
      </c>
      <c r="AD430" s="16" t="n">
        <v>0.771357465556307</v>
      </c>
      <c r="AE430" s="16"/>
      <c r="AF430" s="16" t="n">
        <v>0.996390192221918</v>
      </c>
      <c r="AG430" s="16" t="n">
        <v>0.759967171487178</v>
      </c>
      <c r="AH430" s="16" t="n">
        <v>0.941797652907818</v>
      </c>
      <c r="AI430" s="16" t="n">
        <v>0.750304651859634</v>
      </c>
      <c r="AJ430" s="16" t="n">
        <v>0.51979384568519</v>
      </c>
      <c r="AK430" s="16" t="n">
        <v>0.230915363664979</v>
      </c>
      <c r="AL430" s="16" t="n">
        <v>0.835700119652698</v>
      </c>
      <c r="AM430" s="16" t="n">
        <v>0.791512876958791</v>
      </c>
      <c r="AN430" s="16" t="n">
        <v>0.950020581395645</v>
      </c>
      <c r="AO430" s="16" t="n">
        <v>0.918849977543158</v>
      </c>
      <c r="AP430" s="16" t="n">
        <v>1</v>
      </c>
      <c r="AQ430" s="16"/>
      <c r="AR430" s="16" t="n">
        <v>0.442871939802499</v>
      </c>
      <c r="AS430" s="16" t="n">
        <v>1</v>
      </c>
      <c r="AT430" s="16" t="n">
        <v>0.514225641011322</v>
      </c>
      <c r="AU430" s="16" t="n">
        <v>0.931995278685482</v>
      </c>
      <c r="AV430" s="16" t="n">
        <v>1</v>
      </c>
      <c r="AW430" s="16" t="n">
        <v>0.684127168823293</v>
      </c>
      <c r="AX430" s="16" t="n">
        <v>0.895555224657087</v>
      </c>
      <c r="AY430" s="16" t="n">
        <v>0.988839337790383</v>
      </c>
      <c r="AZ430" s="16" t="n">
        <v>1</v>
      </c>
      <c r="BA430" s="16" t="n">
        <v>0.955934717117871</v>
      </c>
      <c r="BB430" s="16" t="n">
        <v>0.218437406460149</v>
      </c>
      <c r="BC430" s="16" t="n">
        <v>0.770160070316813</v>
      </c>
    </row>
    <row r="431">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row>
    <row r="432">
      <c r="B432" s="7" t="s">
        <v>263</v>
      </c>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row>
    <row r="433">
      <c r="B433" s="26" t="s">
        <v>261</v>
      </c>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row>
    <row r="434">
      <c r="B434" t="s">
        <v>228</v>
      </c>
      <c r="C434" s="16" t="n">
        <v>0.132261788774944</v>
      </c>
      <c r="D434" s="16" t="n">
        <v>0.200879164999099</v>
      </c>
      <c r="E434" s="16" t="n">
        <v>0.236174379843498</v>
      </c>
      <c r="F434" s="16" t="n">
        <v>0.0498041452177312</v>
      </c>
      <c r="G434" s="16"/>
      <c r="H434" s="16" t="n">
        <v>0.538236283630654</v>
      </c>
      <c r="I434" s="16" t="n">
        <v>0.059291984938495</v>
      </c>
      <c r="J434" s="16"/>
      <c r="K434" s="16" t="n">
        <v>0.167202067477365</v>
      </c>
      <c r="L434" s="16"/>
      <c r="M434" s="16" t="n">
        <v>0.103569784509867</v>
      </c>
      <c r="N434" s="16" t="n">
        <v>0.201549718692162</v>
      </c>
      <c r="O434" s="16" t="n">
        <v>0.29243597866715</v>
      </c>
      <c r="P434" s="16" t="n">
        <v>0.362861834107074</v>
      </c>
      <c r="Q434" s="16"/>
      <c r="R434" s="16" t="n">
        <v>0</v>
      </c>
      <c r="S434" s="16" t="n">
        <v>0.170677661559396</v>
      </c>
      <c r="T434" s="16" t="n">
        <v>0.186926026798645</v>
      </c>
      <c r="U434" s="16" t="n">
        <v>0.0728784225705458</v>
      </c>
      <c r="V434" s="16" t="n">
        <v>0.0917379131463788</v>
      </c>
      <c r="W434" s="16"/>
      <c r="X434" s="16" t="n">
        <v>0.167695243693579</v>
      </c>
      <c r="Y434" s="16" t="n">
        <v>0.0612942824137811</v>
      </c>
      <c r="Z434" s="16" t="n">
        <v>0.215604744265895</v>
      </c>
      <c r="AA434" s="16" t="n">
        <v>0.139441794723406</v>
      </c>
      <c r="AB434" s="16" t="n">
        <v>0.201698766359882</v>
      </c>
      <c r="AC434" s="16" t="n">
        <v>0.256143776513449</v>
      </c>
      <c r="AD434" s="16" t="n">
        <v>0.0756880049269888</v>
      </c>
      <c r="AE434" s="16"/>
      <c r="AF434" s="16" t="n">
        <v>0.00777514522234283</v>
      </c>
      <c r="AG434" s="16" t="n">
        <v>0.282795327158688</v>
      </c>
      <c r="AH434" s="16" t="n">
        <v>0.0594094709450881</v>
      </c>
      <c r="AI434" s="16" t="n">
        <v>0.0621470489203454</v>
      </c>
      <c r="AJ434" s="16" t="n">
        <v>0.105509175921969</v>
      </c>
      <c r="AK434" s="16" t="n">
        <v>0.192187237611176</v>
      </c>
      <c r="AL434" s="16" t="n">
        <v>0.0546010932417563</v>
      </c>
      <c r="AM434" s="16" t="n">
        <v>0.169536354424421</v>
      </c>
      <c r="AN434" s="16" t="n">
        <v>0.372443615743214</v>
      </c>
      <c r="AO434" s="16" t="n">
        <v>0.0903030077145705</v>
      </c>
      <c r="AP434" s="16" t="n">
        <v>0.5</v>
      </c>
      <c r="AQ434" s="16"/>
      <c r="AR434" s="16" t="n">
        <v>0.0552325859280832</v>
      </c>
      <c r="AS434" s="16" t="n">
        <v>0.0209216328134106</v>
      </c>
      <c r="AT434" s="16" t="n">
        <v>0.0973899891547409</v>
      </c>
      <c r="AU434" s="16" t="n">
        <v>0.436119751063933</v>
      </c>
      <c r="AV434" s="16" t="n">
        <v>0.00311262931912494</v>
      </c>
      <c r="AW434" s="16" t="n">
        <v>0.18219343883993</v>
      </c>
      <c r="AX434" s="16" t="n">
        <v>0.43928190768333</v>
      </c>
      <c r="AY434" s="16" t="n">
        <v>0.810797040874499</v>
      </c>
      <c r="AZ434" s="16" t="n">
        <v>0.476890178396131</v>
      </c>
      <c r="BA434" s="16" t="n">
        <v>0.00185048291769694</v>
      </c>
      <c r="BB434" s="16" t="n">
        <v>0.0313108753669892</v>
      </c>
      <c r="BC434" s="16" t="n">
        <v>0.225547562996157</v>
      </c>
    </row>
    <row r="435">
      <c r="B435" t="s">
        <v>229</v>
      </c>
      <c r="C435" s="16" t="n">
        <v>0.196663209191789</v>
      </c>
      <c r="D435" s="16" t="n">
        <v>0.257542264759504</v>
      </c>
      <c r="E435" s="16" t="n">
        <v>0.366054903658336</v>
      </c>
      <c r="F435" s="16" t="n">
        <v>0.0797538428438909</v>
      </c>
      <c r="G435" s="16"/>
      <c r="H435" s="16" t="n">
        <v>0.396320817833555</v>
      </c>
      <c r="I435" s="16" t="n">
        <v>0.166071714254383</v>
      </c>
      <c r="J435" s="16"/>
      <c r="K435" s="16" t="n">
        <v>0.320850515112171</v>
      </c>
      <c r="L435" s="16"/>
      <c r="M435" s="16" t="n">
        <v>0.152275933600395</v>
      </c>
      <c r="N435" s="16" t="n">
        <v>0.368837567108624</v>
      </c>
      <c r="O435" s="16" t="n">
        <v>0.317177570565496</v>
      </c>
      <c r="P435" s="16" t="n">
        <v>0.278586709524715</v>
      </c>
      <c r="Q435" s="16"/>
      <c r="R435" s="16" t="n">
        <v>0.894716492730547</v>
      </c>
      <c r="S435" s="16" t="n">
        <v>0.0663980967843967</v>
      </c>
      <c r="T435" s="16" t="n">
        <v>0.229106691793607</v>
      </c>
      <c r="U435" s="16" t="n">
        <v>0.326244561638291</v>
      </c>
      <c r="V435" s="16" t="n">
        <v>0.128487683956215</v>
      </c>
      <c r="W435" s="16"/>
      <c r="X435" s="16" t="n">
        <v>0.127607262690091</v>
      </c>
      <c r="Y435" s="16" t="n">
        <v>0.224583346154438</v>
      </c>
      <c r="Z435" s="16" t="n">
        <v>0.110654787575407</v>
      </c>
      <c r="AA435" s="16" t="n">
        <v>0.192715244015471</v>
      </c>
      <c r="AB435" s="16" t="n">
        <v>0.472125301426266</v>
      </c>
      <c r="AC435" s="16" t="n">
        <v>0.355998549166905</v>
      </c>
      <c r="AD435" s="16" t="n">
        <v>0.112693228368972</v>
      </c>
      <c r="AE435" s="16"/>
      <c r="AF435" s="16" t="n">
        <v>0.00779578161402382</v>
      </c>
      <c r="AG435" s="16" t="n">
        <v>0.0921859843427714</v>
      </c>
      <c r="AH435" s="16" t="n">
        <v>0.0296953165668072</v>
      </c>
      <c r="AI435" s="16" t="n">
        <v>0.549771280079664</v>
      </c>
      <c r="AJ435" s="16" t="n">
        <v>0.062179699133613</v>
      </c>
      <c r="AK435" s="16" t="n">
        <v>0.110249868101433</v>
      </c>
      <c r="AL435" s="16" t="n">
        <v>0.289443314984372</v>
      </c>
      <c r="AM435" s="16" t="n">
        <v>0.353837591293553</v>
      </c>
      <c r="AN435" s="16" t="n">
        <v>0.0843655734403555</v>
      </c>
      <c r="AO435" s="16" t="n">
        <v>0.566815583158418</v>
      </c>
      <c r="AP435" s="16" t="n">
        <v>0.5</v>
      </c>
      <c r="AQ435" s="16"/>
      <c r="AR435" s="16" t="n">
        <v>0.175066670734651</v>
      </c>
      <c r="AS435" s="16" t="n">
        <v>0.097977273731962</v>
      </c>
      <c r="AT435" s="16" t="n">
        <v>0.3043373426658</v>
      </c>
      <c r="AU435" s="16" t="n">
        <v>0.376363974506317</v>
      </c>
      <c r="AV435" s="16" t="n">
        <v>0.00751601518261698</v>
      </c>
      <c r="AW435" s="16" t="n">
        <v>0.169389864917578</v>
      </c>
      <c r="AX435" s="16" t="n">
        <v>0.0027212156461288</v>
      </c>
      <c r="AY435" s="16" t="n">
        <v>0.0901372146789037</v>
      </c>
      <c r="AZ435" s="16" t="n">
        <v>0.0280584248688118</v>
      </c>
      <c r="BA435" s="16" t="n">
        <v>0.346712836979567</v>
      </c>
      <c r="BB435" s="16" t="n">
        <v>0.114341683296405</v>
      </c>
      <c r="BC435" s="16" t="n">
        <v>0.274024836149282</v>
      </c>
    </row>
    <row r="436">
      <c r="B436" t="s">
        <v>259</v>
      </c>
      <c r="C436" s="16" t="n">
        <v>0.262516337647192</v>
      </c>
      <c r="D436" s="16" t="n">
        <v>0.191426524137095</v>
      </c>
      <c r="E436" s="16" t="n">
        <v>0.183569052047047</v>
      </c>
      <c r="F436" s="16" t="n">
        <v>0.33167437124001</v>
      </c>
      <c r="G436" s="16"/>
      <c r="H436" s="16" t="n">
        <v>0.0386952063556905</v>
      </c>
      <c r="I436" s="16" t="n">
        <v>0.327359533806317</v>
      </c>
      <c r="J436" s="16"/>
      <c r="K436" s="16" t="n">
        <v>0.238085774394739</v>
      </c>
      <c r="L436" s="16"/>
      <c r="M436" s="16" t="n">
        <v>0.285231607538137</v>
      </c>
      <c r="N436" s="16" t="n">
        <v>0.173978221473089</v>
      </c>
      <c r="O436" s="16" t="n">
        <v>0.210949912764028</v>
      </c>
      <c r="P436" s="16" t="n">
        <v>0.165532796820038</v>
      </c>
      <c r="Q436" s="16"/>
      <c r="R436" s="16" t="n">
        <v>0.105283507269453</v>
      </c>
      <c r="S436" s="16" t="n">
        <v>0.25657704175515</v>
      </c>
      <c r="T436" s="16" t="n">
        <v>0.228108029747013</v>
      </c>
      <c r="U436" s="16" t="n">
        <v>0.378730978768444</v>
      </c>
      <c r="V436" s="16" t="n">
        <v>0.226855164577659</v>
      </c>
      <c r="W436" s="16"/>
      <c r="X436" s="16" t="n">
        <v>0.315240656362688</v>
      </c>
      <c r="Y436" s="16" t="n">
        <v>0.29068400181192</v>
      </c>
      <c r="Z436" s="16" t="n">
        <v>0.493450347420414</v>
      </c>
      <c r="AA436" s="16" t="n">
        <v>0.0728723469781936</v>
      </c>
      <c r="AB436" s="16" t="n">
        <v>0.202316577157464</v>
      </c>
      <c r="AC436" s="16" t="n">
        <v>0.176891945364233</v>
      </c>
      <c r="AD436" s="16" t="n">
        <v>0.139013846702993</v>
      </c>
      <c r="AE436" s="16"/>
      <c r="AF436" s="16" t="n">
        <v>0.962281729281739</v>
      </c>
      <c r="AG436" s="16" t="n">
        <v>0.575228045539459</v>
      </c>
      <c r="AH436" s="16" t="n">
        <v>0.61215669904138</v>
      </c>
      <c r="AI436" s="16" t="n">
        <v>0.138631349749869</v>
      </c>
      <c r="AJ436" s="16" t="n">
        <v>0.320514693304617</v>
      </c>
      <c r="AK436" s="16" t="n">
        <v>0.0994309377536207</v>
      </c>
      <c r="AL436" s="16" t="n">
        <v>0.238154952204986</v>
      </c>
      <c r="AM436" s="16" t="n">
        <v>0.217327238262075</v>
      </c>
      <c r="AN436" s="16" t="n">
        <v>0.538451663167925</v>
      </c>
      <c r="AO436" s="16" t="n">
        <v>0.00144636222425805</v>
      </c>
      <c r="AP436" s="16" t="n">
        <v>0</v>
      </c>
      <c r="AQ436" s="16"/>
      <c r="AR436" s="16" t="n">
        <v>0.378334177084919</v>
      </c>
      <c r="AS436" s="16" t="n">
        <v>0.341640469726381</v>
      </c>
      <c r="AT436" s="16" t="n">
        <v>0.171973198703608</v>
      </c>
      <c r="AU436" s="16" t="n">
        <v>0.127760497872134</v>
      </c>
      <c r="AV436" s="16" t="n">
        <v>0.329790451832753</v>
      </c>
      <c r="AW436" s="16" t="n">
        <v>0.440616109557858</v>
      </c>
      <c r="AX436" s="16" t="n">
        <v>0</v>
      </c>
      <c r="AY436" s="16" t="n">
        <v>0.00446426488384679</v>
      </c>
      <c r="AZ436" s="16" t="n">
        <v>0.441713870527323</v>
      </c>
      <c r="BA436" s="16" t="n">
        <v>0.329606878504227</v>
      </c>
      <c r="BB436" s="16" t="n">
        <v>0.0386328846000981</v>
      </c>
      <c r="BC436" s="16" t="n">
        <v>0.027072252915659</v>
      </c>
    </row>
    <row r="437">
      <c r="B437" t="s">
        <v>231</v>
      </c>
      <c r="C437" s="16" t="n">
        <v>0.158423813653464</v>
      </c>
      <c r="D437" s="16" t="n">
        <v>0.0313584584436886</v>
      </c>
      <c r="E437" s="16" t="n">
        <v>0.16304872388531</v>
      </c>
      <c r="F437" s="16" t="n">
        <v>0.199443091865767</v>
      </c>
      <c r="G437" s="16"/>
      <c r="H437" s="16" t="n">
        <v>0.0150994965081343</v>
      </c>
      <c r="I437" s="16" t="n">
        <v>0.152350729713088</v>
      </c>
      <c r="J437" s="16"/>
      <c r="K437" s="16" t="n">
        <v>0.14392884479044</v>
      </c>
      <c r="L437" s="16"/>
      <c r="M437" s="16" t="n">
        <v>0.16423370104915</v>
      </c>
      <c r="N437" s="16" t="n">
        <v>0.152718685765891</v>
      </c>
      <c r="O437" s="16" t="n">
        <v>0.111667677837625</v>
      </c>
      <c r="P437" s="16" t="n">
        <v>0.0643538159248178</v>
      </c>
      <c r="Q437" s="16"/>
      <c r="R437" s="16" t="n">
        <v>0</v>
      </c>
      <c r="S437" s="16" t="n">
        <v>0.227432065311289</v>
      </c>
      <c r="T437" s="16" t="n">
        <v>0.29241078939261</v>
      </c>
      <c r="U437" s="16" t="n">
        <v>0.00510526516560561</v>
      </c>
      <c r="V437" s="16" t="n">
        <v>0.13580214723651</v>
      </c>
      <c r="W437" s="16"/>
      <c r="X437" s="16" t="n">
        <v>0.135317989005592</v>
      </c>
      <c r="Y437" s="16" t="n">
        <v>0.179615803581118</v>
      </c>
      <c r="Z437" s="16" t="n">
        <v>0.177895565652179</v>
      </c>
      <c r="AA437" s="16" t="n">
        <v>0.510777697474589</v>
      </c>
      <c r="AB437" s="16" t="n">
        <v>0.0812508010074785</v>
      </c>
      <c r="AC437" s="16" t="n">
        <v>0.00382050330568131</v>
      </c>
      <c r="AD437" s="16" t="n">
        <v>0.0675028384606349</v>
      </c>
      <c r="AE437" s="16"/>
      <c r="AF437" s="16" t="n">
        <v>0.00270301351659386</v>
      </c>
      <c r="AG437" s="16" t="n">
        <v>0.0497906429590815</v>
      </c>
      <c r="AH437" s="16" t="n">
        <v>0.0459470254394901</v>
      </c>
      <c r="AI437" s="16" t="n">
        <v>0.015295734090378</v>
      </c>
      <c r="AJ437" s="16" t="n">
        <v>0.310608747973404</v>
      </c>
      <c r="AK437" s="16" t="n">
        <v>0.183265621949168</v>
      </c>
      <c r="AL437" s="16" t="n">
        <v>0.287888608718222</v>
      </c>
      <c r="AM437" s="16" t="n">
        <v>0.0217099406196988</v>
      </c>
      <c r="AN437" s="16" t="n">
        <v>0</v>
      </c>
      <c r="AO437" s="16" t="n">
        <v>0.341435046902754</v>
      </c>
      <c r="AP437" s="16" t="n">
        <v>0</v>
      </c>
      <c r="AQ437" s="16"/>
      <c r="AR437" s="16" t="n">
        <v>0.198614917955519</v>
      </c>
      <c r="AS437" s="16" t="n">
        <v>0.269730311864123</v>
      </c>
      <c r="AT437" s="16" t="n">
        <v>0.275128229506643</v>
      </c>
      <c r="AU437" s="16" t="n">
        <v>0.0597557765576164</v>
      </c>
      <c r="AV437" s="16" t="n">
        <v>0</v>
      </c>
      <c r="AW437" s="16" t="n">
        <v>0.057516529335501</v>
      </c>
      <c r="AX437" s="16" t="n">
        <v>0.115661695634255</v>
      </c>
      <c r="AY437" s="16" t="n">
        <v>0.00669639732577019</v>
      </c>
      <c r="AZ437" s="16" t="n">
        <v>0</v>
      </c>
      <c r="BA437" s="16" t="n">
        <v>0.027735226738741</v>
      </c>
      <c r="BB437" s="16" t="n">
        <v>0.284522985361554</v>
      </c>
      <c r="BC437" s="16" t="n">
        <v>0.0263848199200776</v>
      </c>
    </row>
    <row r="438">
      <c r="B438" t="s">
        <v>232</v>
      </c>
      <c r="C438" s="16" t="n">
        <v>0.222678725982701</v>
      </c>
      <c r="D438" s="16" t="n">
        <v>0.224957458866234</v>
      </c>
      <c r="E438" s="16" t="n">
        <v>0.0511529405658083</v>
      </c>
      <c r="F438" s="16" t="n">
        <v>0.319106122697616</v>
      </c>
      <c r="G438" s="16"/>
      <c r="H438" s="16" t="n">
        <v>0.0116481956719661</v>
      </c>
      <c r="I438" s="16" t="n">
        <v>0.278995370628896</v>
      </c>
      <c r="J438" s="16"/>
      <c r="K438" s="16" t="n">
        <v>0.129932798225285</v>
      </c>
      <c r="L438" s="16"/>
      <c r="M438" s="16" t="n">
        <v>0.259357983964651</v>
      </c>
      <c r="N438" s="16" t="n">
        <v>0.102915806960235</v>
      </c>
      <c r="O438" s="16" t="n">
        <v>0.0677688601657004</v>
      </c>
      <c r="P438" s="16" t="n">
        <v>0.128664843623355</v>
      </c>
      <c r="Q438" s="16"/>
      <c r="R438" s="16" t="n">
        <v>0</v>
      </c>
      <c r="S438" s="16" t="n">
        <v>0.227432065311289</v>
      </c>
      <c r="T438" s="16" t="n">
        <v>0.0634484622681255</v>
      </c>
      <c r="U438" s="16" t="n">
        <v>0.140818462652442</v>
      </c>
      <c r="V438" s="16" t="n">
        <v>0.417117091083238</v>
      </c>
      <c r="W438" s="16"/>
      <c r="X438" s="16" t="n">
        <v>0.228855873632512</v>
      </c>
      <c r="Y438" s="16" t="n">
        <v>0.183402940173087</v>
      </c>
      <c r="Z438" s="16" t="n">
        <v>0.00239455508610442</v>
      </c>
      <c r="AA438" s="16" t="n">
        <v>0.0841929168083413</v>
      </c>
      <c r="AB438" s="16" t="n">
        <v>0.0426085540489104</v>
      </c>
      <c r="AC438" s="16" t="n">
        <v>0.207145225649731</v>
      </c>
      <c r="AD438" s="16" t="n">
        <v>0.605102081540411</v>
      </c>
      <c r="AE438" s="16"/>
      <c r="AF438" s="16" t="n">
        <v>0.0194443303653003</v>
      </c>
      <c r="AG438" s="16" t="n">
        <v>0</v>
      </c>
      <c r="AH438" s="16" t="n">
        <v>0.150461493048982</v>
      </c>
      <c r="AI438" s="16" t="n">
        <v>0.234154587159744</v>
      </c>
      <c r="AJ438" s="16" t="n">
        <v>0.201187683666397</v>
      </c>
      <c r="AK438" s="16" t="n">
        <v>0.414866334584602</v>
      </c>
      <c r="AL438" s="16" t="n">
        <v>0.00309926037328921</v>
      </c>
      <c r="AM438" s="16" t="n">
        <v>0.237588875400253</v>
      </c>
      <c r="AN438" s="16" t="n">
        <v>0.00473914764850533</v>
      </c>
      <c r="AO438" s="16" t="n">
        <v>0</v>
      </c>
      <c r="AP438" s="16" t="n">
        <v>0</v>
      </c>
      <c r="AQ438" s="16"/>
      <c r="AR438" s="16" t="n">
        <v>0.192751648296828</v>
      </c>
      <c r="AS438" s="16" t="n">
        <v>0.269730311864123</v>
      </c>
      <c r="AT438" s="16" t="n">
        <v>0.151171239969208</v>
      </c>
      <c r="AU438" s="16" t="n">
        <v>0</v>
      </c>
      <c r="AV438" s="16" t="n">
        <v>0.329790451832753</v>
      </c>
      <c r="AW438" s="16" t="n">
        <v>0.150284057349133</v>
      </c>
      <c r="AX438" s="16" t="n">
        <v>0.442335181036286</v>
      </c>
      <c r="AY438" s="16" t="n">
        <v>0.0879050822369803</v>
      </c>
      <c r="AZ438" s="16" t="n">
        <v>0.0533375262077342</v>
      </c>
      <c r="BA438" s="16" t="n">
        <v>0.294094574859768</v>
      </c>
      <c r="BB438" s="16" t="n">
        <v>0.531191571374954</v>
      </c>
      <c r="BC438" s="16" t="n">
        <v>0.228465063692024</v>
      </c>
    </row>
    <row r="439">
      <c r="B439" t="s">
        <v>101</v>
      </c>
      <c r="C439" s="16" t="n">
        <v>0.0274561247499102</v>
      </c>
      <c r="D439" s="16" t="n">
        <v>0.0938361287943789</v>
      </c>
      <c r="E439" s="16" t="n">
        <v>0</v>
      </c>
      <c r="F439" s="16" t="n">
        <v>0.0202184261349843</v>
      </c>
      <c r="G439" s="16"/>
      <c r="H439" s="16" t="n">
        <v>0</v>
      </c>
      <c r="I439" s="16" t="n">
        <v>0.0159306666588207</v>
      </c>
      <c r="J439" s="16"/>
      <c r="K439" s="16" t="n">
        <v>0</v>
      </c>
      <c r="L439" s="16"/>
      <c r="M439" s="16" t="n">
        <v>0.0353309893377992</v>
      </c>
      <c r="N439" s="16" t="n">
        <v>0</v>
      </c>
      <c r="O439" s="16" t="n">
        <v>0</v>
      </c>
      <c r="P439" s="16" t="n">
        <v>0</v>
      </c>
      <c r="Q439" s="16"/>
      <c r="R439" s="16" t="n">
        <v>0</v>
      </c>
      <c r="S439" s="16" t="n">
        <v>0.0514830692784782</v>
      </c>
      <c r="T439" s="16" t="n">
        <v>0</v>
      </c>
      <c r="U439" s="16" t="n">
        <v>0.0762223092046714</v>
      </c>
      <c r="V439" s="16" t="n">
        <v>0</v>
      </c>
      <c r="W439" s="16"/>
      <c r="X439" s="16" t="n">
        <v>0.0252829746155384</v>
      </c>
      <c r="Y439" s="16" t="n">
        <v>0.0604196258656563</v>
      </c>
      <c r="Z439" s="16" t="n">
        <v>0</v>
      </c>
      <c r="AA439" s="16" t="n">
        <v>0</v>
      </c>
      <c r="AB439" s="16" t="n">
        <v>0</v>
      </c>
      <c r="AC439" s="16" t="n">
        <v>0</v>
      </c>
      <c r="AD439" s="16" t="n">
        <v>0</v>
      </c>
      <c r="AE439" s="16"/>
      <c r="AF439" s="16" t="n">
        <v>0</v>
      </c>
      <c r="AG439" s="16" t="n">
        <v>0</v>
      </c>
      <c r="AH439" s="16" t="n">
        <v>0.102329994958253</v>
      </c>
      <c r="AI439" s="16" t="n">
        <v>0</v>
      </c>
      <c r="AJ439" s="16" t="n">
        <v>0</v>
      </c>
      <c r="AK439" s="16" t="n">
        <v>0</v>
      </c>
      <c r="AL439" s="16" t="n">
        <v>0.126812770477375</v>
      </c>
      <c r="AM439" s="16" t="n">
        <v>0</v>
      </c>
      <c r="AN439" s="16" t="n">
        <v>0</v>
      </c>
      <c r="AO439" s="16" t="n">
        <v>0</v>
      </c>
      <c r="AP439" s="16" t="n">
        <v>0</v>
      </c>
      <c r="AQ439" s="16"/>
      <c r="AR439" s="16" t="n">
        <v>0</v>
      </c>
      <c r="AS439" s="16" t="n">
        <v>0</v>
      </c>
      <c r="AT439" s="16" t="n">
        <v>0</v>
      </c>
      <c r="AU439" s="16" t="n">
        <v>0</v>
      </c>
      <c r="AV439" s="16" t="n">
        <v>0.329790451832753</v>
      </c>
      <c r="AW439" s="16" t="n">
        <v>0</v>
      </c>
      <c r="AX439" s="16" t="n">
        <v>0</v>
      </c>
      <c r="AY439" s="16" t="n">
        <v>0</v>
      </c>
      <c r="AZ439" s="16" t="n">
        <v>0</v>
      </c>
      <c r="BA439" s="16" t="n">
        <v>0</v>
      </c>
      <c r="BB439" s="16" t="n">
        <v>0</v>
      </c>
      <c r="BC439" s="16" t="n">
        <v>0.218505464326801</v>
      </c>
    </row>
    <row r="440">
      <c r="B440" t="s">
        <v>233</v>
      </c>
      <c r="C440" s="16" t="n">
        <v>0.328924997966733</v>
      </c>
      <c r="D440" s="16" t="n">
        <v>0.458421429758603</v>
      </c>
      <c r="E440" s="16" t="n">
        <v>0.602229283501834</v>
      </c>
      <c r="F440" s="16" t="n">
        <v>0.129557988061622</v>
      </c>
      <c r="G440" s="16"/>
      <c r="H440" s="16" t="n">
        <v>0.934557101464209</v>
      </c>
      <c r="I440" s="16" t="n">
        <v>0.225363699192878</v>
      </c>
      <c r="J440" s="16"/>
      <c r="K440" s="16" t="n">
        <v>0.488052582589536</v>
      </c>
      <c r="L440" s="16"/>
      <c r="M440" s="16" t="n">
        <v>0.255845718110262</v>
      </c>
      <c r="N440" s="16" t="n">
        <v>0.570387285800786</v>
      </c>
      <c r="O440" s="16" t="n">
        <v>0.609613549232646</v>
      </c>
      <c r="P440" s="16" t="n">
        <v>0.641448543631789</v>
      </c>
      <c r="Q440" s="16"/>
      <c r="R440" s="16" t="n">
        <v>0.894716492730547</v>
      </c>
      <c r="S440" s="16" t="n">
        <v>0.237075758343793</v>
      </c>
      <c r="T440" s="16" t="n">
        <v>0.416032718592252</v>
      </c>
      <c r="U440" s="16" t="n">
        <v>0.399122984208837</v>
      </c>
      <c r="V440" s="16" t="n">
        <v>0.220225597102594</v>
      </c>
      <c r="W440" s="16"/>
      <c r="X440" s="16" t="n">
        <v>0.29530250638367</v>
      </c>
      <c r="Y440" s="16" t="n">
        <v>0.285877628568219</v>
      </c>
      <c r="Z440" s="16" t="n">
        <v>0.326259531841302</v>
      </c>
      <c r="AA440" s="16" t="n">
        <v>0.332157038738876</v>
      </c>
      <c r="AB440" s="16" t="n">
        <v>0.673824067786148</v>
      </c>
      <c r="AC440" s="16" t="n">
        <v>0.612142325680354</v>
      </c>
      <c r="AD440" s="16" t="n">
        <v>0.188381233295961</v>
      </c>
      <c r="AE440" s="16"/>
      <c r="AF440" s="16" t="n">
        <v>0.0155709268363666</v>
      </c>
      <c r="AG440" s="16" t="n">
        <v>0.374981311501459</v>
      </c>
      <c r="AH440" s="16" t="n">
        <v>0.0891047875118953</v>
      </c>
      <c r="AI440" s="16" t="n">
        <v>0.611918329000009</v>
      </c>
      <c r="AJ440" s="16" t="n">
        <v>0.167688875055582</v>
      </c>
      <c r="AK440" s="16" t="n">
        <v>0.302437105712609</v>
      </c>
      <c r="AL440" s="16" t="n">
        <v>0.344044408226128</v>
      </c>
      <c r="AM440" s="16" t="n">
        <v>0.523373945717973</v>
      </c>
      <c r="AN440" s="16" t="n">
        <v>0.45680918918357</v>
      </c>
      <c r="AO440" s="16" t="n">
        <v>0.657118590872988</v>
      </c>
      <c r="AP440" s="16" t="n">
        <v>1</v>
      </c>
      <c r="AQ440" s="16"/>
      <c r="AR440" s="16" t="n">
        <v>0.230299256662734</v>
      </c>
      <c r="AS440" s="16" t="n">
        <v>0.118898906545373</v>
      </c>
      <c r="AT440" s="16" t="n">
        <v>0.40172733182054</v>
      </c>
      <c r="AU440" s="16" t="n">
        <v>0.81248372557025</v>
      </c>
      <c r="AV440" s="16" t="n">
        <v>0.0106286445017419</v>
      </c>
      <c r="AW440" s="16" t="n">
        <v>0.351583303757508</v>
      </c>
      <c r="AX440" s="16" t="n">
        <v>0.442003123329459</v>
      </c>
      <c r="AY440" s="16" t="n">
        <v>0.900934255553403</v>
      </c>
      <c r="AZ440" s="16" t="n">
        <v>0.504948603264943</v>
      </c>
      <c r="BA440" s="16" t="n">
        <v>0.348563319897264</v>
      </c>
      <c r="BB440" s="16" t="n">
        <v>0.145652558663394</v>
      </c>
      <c r="BC440" s="16" t="n">
        <v>0.499572399145438</v>
      </c>
    </row>
    <row r="441">
      <c r="B441" t="s">
        <v>234</v>
      </c>
      <c r="C441" s="16" t="n">
        <v>0.381102539636165</v>
      </c>
      <c r="D441" s="16" t="n">
        <v>0.256315917309923</v>
      </c>
      <c r="E441" s="16" t="n">
        <v>0.214201664451119</v>
      </c>
      <c r="F441" s="16" t="n">
        <v>0.518549214563383</v>
      </c>
      <c r="G441" s="16"/>
      <c r="H441" s="16" t="n">
        <v>0.0267476921801005</v>
      </c>
      <c r="I441" s="16" t="n">
        <v>0.431346100341984</v>
      </c>
      <c r="J441" s="16"/>
      <c r="K441" s="16" t="n">
        <v>0.273861643015725</v>
      </c>
      <c r="L441" s="16"/>
      <c r="M441" s="16" t="n">
        <v>0.423591685013802</v>
      </c>
      <c r="N441" s="16" t="n">
        <v>0.255634492726125</v>
      </c>
      <c r="O441" s="16" t="n">
        <v>0.179436538003326</v>
      </c>
      <c r="P441" s="16" t="n">
        <v>0.193018659548173</v>
      </c>
      <c r="Q441" s="16"/>
      <c r="R441" s="16" t="n">
        <v>0</v>
      </c>
      <c r="S441" s="16" t="n">
        <v>0.454864130622579</v>
      </c>
      <c r="T441" s="16" t="n">
        <v>0.355859251660735</v>
      </c>
      <c r="U441" s="16" t="n">
        <v>0.145923727818048</v>
      </c>
      <c r="V441" s="16" t="n">
        <v>0.552919238319748</v>
      </c>
      <c r="W441" s="16"/>
      <c r="X441" s="16" t="n">
        <v>0.364173862638104</v>
      </c>
      <c r="Y441" s="16" t="n">
        <v>0.363018743754205</v>
      </c>
      <c r="Z441" s="16" t="n">
        <v>0.180290120738283</v>
      </c>
      <c r="AA441" s="16" t="n">
        <v>0.59497061428293</v>
      </c>
      <c r="AB441" s="16" t="n">
        <v>0.123859355056389</v>
      </c>
      <c r="AC441" s="16" t="n">
        <v>0.210965728955413</v>
      </c>
      <c r="AD441" s="16" t="n">
        <v>0.672604920001046</v>
      </c>
      <c r="AE441" s="16"/>
      <c r="AF441" s="16" t="n">
        <v>0.0221473438818942</v>
      </c>
      <c r="AG441" s="16" t="n">
        <v>0.0497906429590815</v>
      </c>
      <c r="AH441" s="16" t="n">
        <v>0.196408518488472</v>
      </c>
      <c r="AI441" s="16" t="n">
        <v>0.249450321250122</v>
      </c>
      <c r="AJ441" s="16" t="n">
        <v>0.511796431639801</v>
      </c>
      <c r="AK441" s="16" t="n">
        <v>0.59813195653377</v>
      </c>
      <c r="AL441" s="16" t="n">
        <v>0.290987869091511</v>
      </c>
      <c r="AM441" s="16" t="n">
        <v>0.259298816019952</v>
      </c>
      <c r="AN441" s="16" t="n">
        <v>0.00473914764850533</v>
      </c>
      <c r="AO441" s="16" t="n">
        <v>0.341435046902754</v>
      </c>
      <c r="AP441" s="16" t="n">
        <v>0</v>
      </c>
      <c r="AQ441" s="16"/>
      <c r="AR441" s="16" t="n">
        <v>0.391366566252347</v>
      </c>
      <c r="AS441" s="16" t="n">
        <v>0.539460623728247</v>
      </c>
      <c r="AT441" s="16" t="n">
        <v>0.426299469475852</v>
      </c>
      <c r="AU441" s="16" t="n">
        <v>0.0597557765576164</v>
      </c>
      <c r="AV441" s="16" t="n">
        <v>0.329790451832753</v>
      </c>
      <c r="AW441" s="16" t="n">
        <v>0.207800586684634</v>
      </c>
      <c r="AX441" s="16" t="n">
        <v>0.557996876670541</v>
      </c>
      <c r="AY441" s="16" t="n">
        <v>0.0946014795627505</v>
      </c>
      <c r="AZ441" s="16" t="n">
        <v>0.0533375262077342</v>
      </c>
      <c r="BA441" s="16" t="n">
        <v>0.321829801598509</v>
      </c>
      <c r="BB441" s="16" t="n">
        <v>0.815714556736508</v>
      </c>
      <c r="BC441" s="16" t="n">
        <v>0.254849883612101</v>
      </c>
    </row>
    <row r="442">
      <c r="B442" t="s">
        <v>132</v>
      </c>
      <c r="C442" s="16" t="n">
        <v>-0.0521775416694312</v>
      </c>
      <c r="D442" s="16" t="n">
        <v>0.20210551244868</v>
      </c>
      <c r="E442" s="16" t="n">
        <v>0.388027619050715</v>
      </c>
      <c r="F442" s="16" t="n">
        <v>-0.388991226501761</v>
      </c>
      <c r="G442" s="16"/>
      <c r="H442" s="16" t="n">
        <v>0.907809409284109</v>
      </c>
      <c r="I442" s="16" t="n">
        <v>-0.205982401149106</v>
      </c>
      <c r="J442" s="16"/>
      <c r="K442" s="16" t="n">
        <v>0.214190939573811</v>
      </c>
      <c r="L442" s="16"/>
      <c r="M442" s="16" t="n">
        <v>-0.167745966903539</v>
      </c>
      <c r="N442" s="16" t="n">
        <v>0.31475279307466</v>
      </c>
      <c r="O442" s="16" t="n">
        <v>0.43017701122932</v>
      </c>
      <c r="P442" s="16" t="n">
        <v>0.448429884083616</v>
      </c>
      <c r="Q442" s="16"/>
      <c r="R442" s="16" t="n">
        <v>0.894716492730547</v>
      </c>
      <c r="S442" s="16" t="n">
        <v>-0.217788372278786</v>
      </c>
      <c r="T442" s="16" t="n">
        <v>0.060173466931517</v>
      </c>
      <c r="U442" s="16" t="n">
        <v>0.253199256390789</v>
      </c>
      <c r="V442" s="16" t="n">
        <v>-0.332693641217154</v>
      </c>
      <c r="W442" s="16"/>
      <c r="X442" s="16" t="n">
        <v>-0.0688713562544337</v>
      </c>
      <c r="Y442" s="16" t="n">
        <v>-0.0771411151859857</v>
      </c>
      <c r="Z442" s="16" t="n">
        <v>0.145969411103019</v>
      </c>
      <c r="AA442" s="16" t="n">
        <v>-0.262813575544054</v>
      </c>
      <c r="AB442" s="16" t="n">
        <v>0.549964712729759</v>
      </c>
      <c r="AC442" s="16" t="n">
        <v>0.401176596724941</v>
      </c>
      <c r="AD442" s="16" t="n">
        <v>-0.484223686705085</v>
      </c>
      <c r="AE442" s="16"/>
      <c r="AF442" s="16" t="n">
        <v>-0.00657641704552753</v>
      </c>
      <c r="AG442" s="16" t="n">
        <v>0.325190668542378</v>
      </c>
      <c r="AH442" s="16" t="n">
        <v>-0.107303730976577</v>
      </c>
      <c r="AI442" s="16" t="n">
        <v>0.362468007749887</v>
      </c>
      <c r="AJ442" s="16" t="n">
        <v>-0.344107556584219</v>
      </c>
      <c r="AK442" s="16" t="n">
        <v>-0.295694850821161</v>
      </c>
      <c r="AL442" s="16" t="n">
        <v>0.0530565391346173</v>
      </c>
      <c r="AM442" s="16" t="n">
        <v>0.264075129698022</v>
      </c>
      <c r="AN442" s="16" t="n">
        <v>0.452070041535065</v>
      </c>
      <c r="AO442" s="16" t="n">
        <v>0.315683543970235</v>
      </c>
      <c r="AP442" s="16" t="n">
        <v>1</v>
      </c>
      <c r="AQ442" s="16"/>
      <c r="AR442" s="16" t="n">
        <v>-0.161067309589613</v>
      </c>
      <c r="AS442" s="16" t="n">
        <v>-0.420561717182874</v>
      </c>
      <c r="AT442" s="16" t="n">
        <v>-0.0245721376553114</v>
      </c>
      <c r="AU442" s="16" t="n">
        <v>0.752727949012633</v>
      </c>
      <c r="AV442" s="16" t="n">
        <v>-0.319161807331011</v>
      </c>
      <c r="AW442" s="16" t="n">
        <v>0.143782717072874</v>
      </c>
      <c r="AX442" s="16" t="n">
        <v>-0.115993753341082</v>
      </c>
      <c r="AY442" s="16" t="n">
        <v>0.806332775990652</v>
      </c>
      <c r="AZ442" s="16" t="n">
        <v>0.451611077057209</v>
      </c>
      <c r="BA442" s="16" t="n">
        <v>0.0267335182987546</v>
      </c>
      <c r="BB442" s="16" t="n">
        <v>-0.670061998073114</v>
      </c>
      <c r="BC442" s="16" t="n">
        <v>0.244722515533337</v>
      </c>
    </row>
    <row r="443">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row>
    <row r="444">
      <c r="B444" s="7" t="s">
        <v>264</v>
      </c>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row>
    <row r="445">
      <c r="B445" s="26" t="s">
        <v>261</v>
      </c>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row>
    <row r="446">
      <c r="B446" t="s">
        <v>228</v>
      </c>
      <c r="C446" s="16" t="n">
        <v>0.0846798636194974</v>
      </c>
      <c r="D446" s="16" t="n">
        <v>0.146554390954039</v>
      </c>
      <c r="E446" s="16" t="n">
        <v>0.0730998685865001</v>
      </c>
      <c r="F446" s="16" t="n">
        <v>0.0699919720495067</v>
      </c>
      <c r="G446" s="16"/>
      <c r="H446" s="16" t="n">
        <v>0.532029353296801</v>
      </c>
      <c r="I446" s="16" t="n">
        <v>0.0809403630708685</v>
      </c>
      <c r="J446" s="16"/>
      <c r="K446" s="16" t="n">
        <v>0.159064952993907</v>
      </c>
      <c r="L446" s="16"/>
      <c r="M446" s="16" t="n">
        <v>0.0525752562868423</v>
      </c>
      <c r="N446" s="16" t="n">
        <v>0.201714639541722</v>
      </c>
      <c r="O446" s="16" t="n">
        <v>0.165330124265999</v>
      </c>
      <c r="P446" s="16" t="n">
        <v>0.305681945573435</v>
      </c>
      <c r="Q446" s="16"/>
      <c r="R446" s="16" t="n">
        <v>0</v>
      </c>
      <c r="S446" s="16" t="n">
        <v>0.11320636653781</v>
      </c>
      <c r="T446" s="16" t="n">
        <v>0.193984517961496</v>
      </c>
      <c r="U446" s="16" t="n">
        <v>0.0484378700709294</v>
      </c>
      <c r="V446" s="16" t="n">
        <v>0.0174020268725372</v>
      </c>
      <c r="W446" s="16"/>
      <c r="X446" s="16" t="n">
        <v>0.11718480143173</v>
      </c>
      <c r="Y446" s="16" t="n">
        <v>0.0241373247220401</v>
      </c>
      <c r="Z446" s="16" t="n">
        <v>0.185900804199464</v>
      </c>
      <c r="AA446" s="16" t="n">
        <v>0.0519261271892927</v>
      </c>
      <c r="AB446" s="16" t="n">
        <v>0.114531911905845</v>
      </c>
      <c r="AC446" s="16" t="n">
        <v>0.323314008321565</v>
      </c>
      <c r="AD446" s="16" t="n">
        <v>0.0578228096177618</v>
      </c>
      <c r="AE446" s="16"/>
      <c r="AF446" s="16" t="n">
        <v>0.0272194755876431</v>
      </c>
      <c r="AG446" s="16" t="n">
        <v>0.0795369153098445</v>
      </c>
      <c r="AH446" s="16" t="n">
        <v>0.078371090135795</v>
      </c>
      <c r="AI446" s="16" t="n">
        <v>0.100367632996773</v>
      </c>
      <c r="AJ446" s="16" t="n">
        <v>0.0161112428096834</v>
      </c>
      <c r="AK446" s="16" t="n">
        <v>0.110237084218568</v>
      </c>
      <c r="AL446" s="16" t="n">
        <v>0.0105079893546261</v>
      </c>
      <c r="AM446" s="16" t="n">
        <v>0.0612086285827038</v>
      </c>
      <c r="AN446" s="16" t="n">
        <v>0.363840968833586</v>
      </c>
      <c r="AO446" s="16" t="n">
        <v>0.208683336741732</v>
      </c>
      <c r="AP446" s="16" t="n">
        <v>0</v>
      </c>
      <c r="AQ446" s="16"/>
      <c r="AR446" s="16" t="n">
        <v>0.00565920084034404</v>
      </c>
      <c r="AS446" s="16" t="n">
        <v>0.0278955104178808</v>
      </c>
      <c r="AT446" s="16" t="n">
        <v>0.0835901036595064</v>
      </c>
      <c r="AU446" s="16" t="n">
        <v>0.119511553115233</v>
      </c>
      <c r="AV446" s="16" t="n">
        <v>0.00959110139536694</v>
      </c>
      <c r="AW446" s="16" t="n">
        <v>0.0707312964769179</v>
      </c>
      <c r="AX446" s="16" t="n">
        <v>0.00408182346919321</v>
      </c>
      <c r="AY446" s="16" t="n">
        <v>0.0946014795627505</v>
      </c>
      <c r="AZ446" s="16" t="n">
        <v>0.671078350555926</v>
      </c>
      <c r="BA446" s="16" t="n">
        <v>0.0171059584753402</v>
      </c>
      <c r="BB446" s="16" t="n">
        <v>0.00797484262767657</v>
      </c>
      <c r="BC446" s="16" t="n">
        <v>0.257599615594427</v>
      </c>
    </row>
    <row r="447">
      <c r="B447" t="s">
        <v>229</v>
      </c>
      <c r="C447" s="16" t="n">
        <v>0.314015774472702</v>
      </c>
      <c r="D447" s="16" t="n">
        <v>0.255933234309049</v>
      </c>
      <c r="E447" s="16" t="n">
        <v>0.556403913547005</v>
      </c>
      <c r="F447" s="16" t="n">
        <v>0.196593779389029</v>
      </c>
      <c r="G447" s="16"/>
      <c r="H447" s="16" t="n">
        <v>0.323207845202658</v>
      </c>
      <c r="I447" s="16" t="n">
        <v>0.280500402192325</v>
      </c>
      <c r="J447" s="16"/>
      <c r="K447" s="16" t="n">
        <v>0.264680284290635</v>
      </c>
      <c r="L447" s="16"/>
      <c r="M447" s="16" t="n">
        <v>0.27002352711031</v>
      </c>
      <c r="N447" s="16" t="n">
        <v>0.464829406211662</v>
      </c>
      <c r="O447" s="16" t="n">
        <v>0.476950844048717</v>
      </c>
      <c r="P447" s="16" t="n">
        <v>0.450496696682615</v>
      </c>
      <c r="Q447" s="16"/>
      <c r="R447" s="16" t="n">
        <v>0.894716492730547</v>
      </c>
      <c r="S447" s="16" t="n">
        <v>0.0243425672059456</v>
      </c>
      <c r="T447" s="16" t="n">
        <v>0.426317571697277</v>
      </c>
      <c r="U447" s="16" t="n">
        <v>0.39050800460119</v>
      </c>
      <c r="V447" s="16" t="n">
        <v>0.339568871858016</v>
      </c>
      <c r="W447" s="16"/>
      <c r="X447" s="16" t="n">
        <v>0.16403890195853</v>
      </c>
      <c r="Y447" s="16" t="n">
        <v>0.322311756824118</v>
      </c>
      <c r="Z447" s="16" t="n">
        <v>0.444915757197698</v>
      </c>
      <c r="AA447" s="16" t="n">
        <v>0.872450066309654</v>
      </c>
      <c r="AB447" s="16" t="n">
        <v>0.607539907641008</v>
      </c>
      <c r="AC447" s="16" t="n">
        <v>0.312614974958759</v>
      </c>
      <c r="AD447" s="16" t="n">
        <v>0.245625125824098</v>
      </c>
      <c r="AE447" s="16"/>
      <c r="AF447" s="16" t="n">
        <v>0.00688898735253568</v>
      </c>
      <c r="AG447" s="16" t="n">
        <v>0.434957600207554</v>
      </c>
      <c r="AH447" s="16" t="n">
        <v>0.358003880085</v>
      </c>
      <c r="AI447" s="16" t="n">
        <v>0.196966591671295</v>
      </c>
      <c r="AJ447" s="16" t="n">
        <v>0.376069565296977</v>
      </c>
      <c r="AK447" s="16" t="n">
        <v>0.297169521541907</v>
      </c>
      <c r="AL447" s="16" t="n">
        <v>0.575647710904034</v>
      </c>
      <c r="AM447" s="16" t="n">
        <v>0.138264120154167</v>
      </c>
      <c r="AN447" s="16" t="n">
        <v>0.193402394107937</v>
      </c>
      <c r="AO447" s="16" t="n">
        <v>0.347369818809336</v>
      </c>
      <c r="AP447" s="16" t="n">
        <v>1</v>
      </c>
      <c r="AQ447" s="16"/>
      <c r="AR447" s="16" t="n">
        <v>0.269438020125811</v>
      </c>
      <c r="AS447" s="16" t="n">
        <v>0.0918493246158185</v>
      </c>
      <c r="AT447" s="16" t="n">
        <v>0.456696477944288</v>
      </c>
      <c r="AU447" s="16" t="n">
        <v>0.436119751063933</v>
      </c>
      <c r="AV447" s="16" t="n">
        <v>0.330827994939128</v>
      </c>
      <c r="AW447" s="16" t="n">
        <v>0.313238950867174</v>
      </c>
      <c r="AX447" s="16" t="n">
        <v>0.0549436033175852</v>
      </c>
      <c r="AY447" s="16" t="n">
        <v>0.178042296915884</v>
      </c>
      <c r="AZ447" s="16" t="n">
        <v>0.0547271879726789</v>
      </c>
      <c r="BA447" s="16" t="n">
        <v>0.295945057777465</v>
      </c>
      <c r="BB447" s="16" t="n">
        <v>0.415004344021539</v>
      </c>
      <c r="BC447" s="16" t="n">
        <v>0.246952583233623</v>
      </c>
    </row>
    <row r="448">
      <c r="B448" t="s">
        <v>259</v>
      </c>
      <c r="C448" s="16" t="n">
        <v>0.390380846598451</v>
      </c>
      <c r="D448" s="16" t="n">
        <v>0.419837515324513</v>
      </c>
      <c r="E448" s="16" t="n">
        <v>0.332156642460333</v>
      </c>
      <c r="F448" s="16" t="n">
        <v>0.413261818155185</v>
      </c>
      <c r="G448" s="16"/>
      <c r="H448" s="16" t="n">
        <v>0.113543121294322</v>
      </c>
      <c r="I448" s="16" t="n">
        <v>0.409477190678073</v>
      </c>
      <c r="J448" s="16"/>
      <c r="K448" s="16" t="n">
        <v>0.387919653906156</v>
      </c>
      <c r="L448" s="16"/>
      <c r="M448" s="16" t="n">
        <v>0.433595872510905</v>
      </c>
      <c r="N448" s="16" t="n">
        <v>0.251013414281455</v>
      </c>
      <c r="O448" s="16" t="n">
        <v>0.221757462337864</v>
      </c>
      <c r="P448" s="16" t="n">
        <v>0.166209749994252</v>
      </c>
      <c r="Q448" s="16"/>
      <c r="R448" s="16" t="n">
        <v>0</v>
      </c>
      <c r="S448" s="16" t="n">
        <v>0.482195767577602</v>
      </c>
      <c r="T448" s="16" t="n">
        <v>0.31602962465267</v>
      </c>
      <c r="U448" s="16" t="n">
        <v>0.359952144523241</v>
      </c>
      <c r="V448" s="16" t="n">
        <v>0.414034904661385</v>
      </c>
      <c r="W448" s="16"/>
      <c r="X448" s="16" t="n">
        <v>0.50007176568344</v>
      </c>
      <c r="Y448" s="16" t="n">
        <v>0.442802757411662</v>
      </c>
      <c r="Z448" s="16" t="n">
        <v>0.369183438602838</v>
      </c>
      <c r="AA448" s="16" t="n">
        <v>0.0560236473071577</v>
      </c>
      <c r="AB448" s="16" t="n">
        <v>0.0705459362851272</v>
      </c>
      <c r="AC448" s="16" t="n">
        <v>0.316204156385544</v>
      </c>
      <c r="AD448" s="16" t="n">
        <v>0.632350694772711</v>
      </c>
      <c r="AE448" s="16"/>
      <c r="AF448" s="16" t="n">
        <v>0.00360980777808201</v>
      </c>
      <c r="AG448" s="16" t="n">
        <v>0.241374691424434</v>
      </c>
      <c r="AH448" s="16" t="n">
        <v>0.335046620439922</v>
      </c>
      <c r="AI448" s="16" t="n">
        <v>0.474377336033688</v>
      </c>
      <c r="AJ448" s="16" t="n">
        <v>0.580397921081287</v>
      </c>
      <c r="AK448" s="16" t="n">
        <v>0.35323079486927</v>
      </c>
      <c r="AL448" s="16" t="n">
        <v>0.281370451877537</v>
      </c>
      <c r="AM448" s="16" t="n">
        <v>0.492994583502456</v>
      </c>
      <c r="AN448" s="16" t="n">
        <v>0.438017489409971</v>
      </c>
      <c r="AO448" s="16" t="n">
        <v>0.35356229667168</v>
      </c>
      <c r="AP448" s="16" t="n">
        <v>0</v>
      </c>
      <c r="AQ448" s="16"/>
      <c r="AR448" s="16" t="n">
        <v>0.537307025354564</v>
      </c>
      <c r="AS448" s="16" t="n">
        <v>0.611370781590504</v>
      </c>
      <c r="AT448" s="16" t="n">
        <v>0.301121625077549</v>
      </c>
      <c r="AU448" s="16" t="n">
        <v>0.444368695820834</v>
      </c>
      <c r="AV448" s="16" t="n">
        <v>0</v>
      </c>
      <c r="AW448" s="16" t="n">
        <v>0.469201962054437</v>
      </c>
      <c r="AX448" s="16" t="n">
        <v>0.498639392176936</v>
      </c>
      <c r="AY448" s="16" t="n">
        <v>0.720659826195595</v>
      </c>
      <c r="AZ448" s="16" t="n">
        <v>0.247525698367528</v>
      </c>
      <c r="BA448" s="16" t="n">
        <v>0.37944941624748</v>
      </c>
      <c r="BB448" s="16" t="n">
        <v>0.29249782798923</v>
      </c>
      <c r="BC448" s="16" t="n">
        <v>0.250557516925071</v>
      </c>
    </row>
    <row r="449">
      <c r="B449" t="s">
        <v>231</v>
      </c>
      <c r="C449" s="16" t="n">
        <v>0.0731522975067267</v>
      </c>
      <c r="D449" s="16" t="n">
        <v>0.0824604382996764</v>
      </c>
      <c r="E449" s="16" t="n">
        <v>0.0254863022395857</v>
      </c>
      <c r="F449" s="16" t="n">
        <v>0.0969695191741786</v>
      </c>
      <c r="G449" s="16"/>
      <c r="H449" s="16" t="n">
        <v>0.0312196802062184</v>
      </c>
      <c r="I449" s="16" t="n">
        <v>0.0812387410208506</v>
      </c>
      <c r="J449" s="16"/>
      <c r="K449" s="16" t="n">
        <v>0.161117221211906</v>
      </c>
      <c r="L449" s="16"/>
      <c r="M449" s="16" t="n">
        <v>0.0717452149481656</v>
      </c>
      <c r="N449" s="16" t="n">
        <v>0.0585324542564265</v>
      </c>
      <c r="O449" s="16" t="n">
        <v>0.13596156934742</v>
      </c>
      <c r="P449" s="16" t="n">
        <v>0.0400227807388645</v>
      </c>
      <c r="Q449" s="16"/>
      <c r="R449" s="16" t="n">
        <v>0.105283507269453</v>
      </c>
      <c r="S449" s="16" t="n">
        <v>0.101340164088875</v>
      </c>
      <c r="T449" s="16" t="n">
        <v>0.0594114773416474</v>
      </c>
      <c r="U449" s="16" t="n">
        <v>0.00934348553791406</v>
      </c>
      <c r="V449" s="16" t="n">
        <v>0.110259450653623</v>
      </c>
      <c r="W449" s="16"/>
      <c r="X449" s="16" t="n">
        <v>0.0346988095935037</v>
      </c>
      <c r="Y449" s="16" t="n">
        <v>0.112423765437994</v>
      </c>
      <c r="Z449" s="16" t="n">
        <v>0</v>
      </c>
      <c r="AA449" s="16" t="n">
        <v>0.0196001591938952</v>
      </c>
      <c r="AB449" s="16" t="n">
        <v>0.198013536374546</v>
      </c>
      <c r="AC449" s="16" t="n">
        <v>0.0390145046299529</v>
      </c>
      <c r="AD449" s="16" t="n">
        <v>0.0619080589404782</v>
      </c>
      <c r="AE449" s="16"/>
      <c r="AF449" s="16" t="n">
        <v>0.962281729281739</v>
      </c>
      <c r="AG449" s="16" t="n">
        <v>0.244130793058168</v>
      </c>
      <c r="AH449" s="16" t="n">
        <v>0.0127181268896891</v>
      </c>
      <c r="AI449" s="16" t="n">
        <v>0.0106513015313646</v>
      </c>
      <c r="AJ449" s="16" t="n">
        <v>0.011422400505791</v>
      </c>
      <c r="AK449" s="16" t="n">
        <v>0.0227601764368998</v>
      </c>
      <c r="AL449" s="16" t="n">
        <v>0.00503941879192227</v>
      </c>
      <c r="AM449" s="16" t="n">
        <v>0.307532667760673</v>
      </c>
      <c r="AN449" s="16" t="n">
        <v>0.00473914764850533</v>
      </c>
      <c r="AO449" s="16" t="n">
        <v>0.0903845477772523</v>
      </c>
      <c r="AP449" s="16" t="n">
        <v>0</v>
      </c>
      <c r="AQ449" s="16"/>
      <c r="AR449" s="16" t="n">
        <v>0.0266096805184462</v>
      </c>
      <c r="AS449" s="16" t="n">
        <v>0</v>
      </c>
      <c r="AT449" s="16" t="n">
        <v>0.0255749154606232</v>
      </c>
      <c r="AU449" s="16" t="n">
        <v>0</v>
      </c>
      <c r="AV449" s="16" t="n">
        <v>0</v>
      </c>
      <c r="AW449" s="16" t="n">
        <v>0.146005404163342</v>
      </c>
      <c r="AX449" s="16" t="n">
        <v>0.442335181036286</v>
      </c>
      <c r="AY449" s="16" t="n">
        <v>0.00446426488384679</v>
      </c>
      <c r="AZ449" s="16" t="n">
        <v>0</v>
      </c>
      <c r="BA449" s="16" t="n">
        <v>0.307499567499715</v>
      </c>
      <c r="BB449" s="16" t="n">
        <v>0.00719635737573169</v>
      </c>
      <c r="BC449" s="16" t="n">
        <v>0.0263848199200776</v>
      </c>
    </row>
    <row r="450">
      <c r="B450" t="s">
        <v>232</v>
      </c>
      <c r="C450" s="16" t="n">
        <v>0.127186681989688</v>
      </c>
      <c r="D450" s="16" t="n">
        <v>0.0952144211127219</v>
      </c>
      <c r="E450" s="16" t="n">
        <v>0.0128532731665761</v>
      </c>
      <c r="F450" s="16" t="n">
        <v>0.202964485097116</v>
      </c>
      <c r="G450" s="16"/>
      <c r="H450" s="16" t="n">
        <v>0</v>
      </c>
      <c r="I450" s="16" t="n">
        <v>0.131912636379062</v>
      </c>
      <c r="J450" s="16"/>
      <c r="K450" s="16" t="n">
        <v>0.0272178875973963</v>
      </c>
      <c r="L450" s="16"/>
      <c r="M450" s="16" t="n">
        <v>0.158439775748727</v>
      </c>
      <c r="N450" s="16" t="n">
        <v>0.0239100857087344</v>
      </c>
      <c r="O450" s="16" t="n">
        <v>0</v>
      </c>
      <c r="P450" s="16" t="n">
        <v>0.0375888270108344</v>
      </c>
      <c r="Q450" s="16"/>
      <c r="R450" s="16" t="n">
        <v>0</v>
      </c>
      <c r="S450" s="16" t="n">
        <v>0.227432065311289</v>
      </c>
      <c r="T450" s="16" t="n">
        <v>0.00425680834691027</v>
      </c>
      <c r="U450" s="16" t="n">
        <v>0.191758495266726</v>
      </c>
      <c r="V450" s="16" t="n">
        <v>0.11873474595444</v>
      </c>
      <c r="W450" s="16"/>
      <c r="X450" s="16" t="n">
        <v>0.158722746717257</v>
      </c>
      <c r="Y450" s="16" t="n">
        <v>0.0983243956041858</v>
      </c>
      <c r="Z450" s="16" t="n">
        <v>0</v>
      </c>
      <c r="AA450" s="16" t="n">
        <v>0</v>
      </c>
      <c r="AB450" s="16" t="n">
        <v>0.00936870779347418</v>
      </c>
      <c r="AC450" s="16" t="n">
        <v>0.00885235570417799</v>
      </c>
      <c r="AD450" s="16" t="n">
        <v>0.00229331084495115</v>
      </c>
      <c r="AE450" s="16"/>
      <c r="AF450" s="16" t="n">
        <v>0</v>
      </c>
      <c r="AG450" s="16" t="n">
        <v>0</v>
      </c>
      <c r="AH450" s="16" t="n">
        <v>0.113530287491341</v>
      </c>
      <c r="AI450" s="16" t="n">
        <v>0.217637137766879</v>
      </c>
      <c r="AJ450" s="16" t="n">
        <v>0.0159988703062615</v>
      </c>
      <c r="AK450" s="16" t="n">
        <v>0.216602422933356</v>
      </c>
      <c r="AL450" s="16" t="n">
        <v>0.12743442907188</v>
      </c>
      <c r="AM450" s="16" t="n">
        <v>0</v>
      </c>
      <c r="AN450" s="16" t="n">
        <v>0</v>
      </c>
      <c r="AO450" s="16" t="n">
        <v>0</v>
      </c>
      <c r="AP450" s="16" t="n">
        <v>0</v>
      </c>
      <c r="AQ450" s="16"/>
      <c r="AR450" s="16" t="n">
        <v>0.160986073160835</v>
      </c>
      <c r="AS450" s="16" t="n">
        <v>0.268884383375797</v>
      </c>
      <c r="AT450" s="16" t="n">
        <v>0.133016877858033</v>
      </c>
      <c r="AU450" s="16" t="n">
        <v>0</v>
      </c>
      <c r="AV450" s="16" t="n">
        <v>0.329790451832753</v>
      </c>
      <c r="AW450" s="16" t="n">
        <v>0.000822386438129564</v>
      </c>
      <c r="AX450" s="16" t="n">
        <v>0</v>
      </c>
      <c r="AY450" s="16" t="n">
        <v>0.0022321324419234</v>
      </c>
      <c r="AZ450" s="16" t="n">
        <v>0.0266687631038671</v>
      </c>
      <c r="BA450" s="16" t="n">
        <v>0</v>
      </c>
      <c r="BB450" s="16" t="n">
        <v>0.277326627985822</v>
      </c>
      <c r="BC450" s="16" t="n">
        <v>0.218505464326801</v>
      </c>
    </row>
    <row r="451">
      <c r="B451" t="s">
        <v>101</v>
      </c>
      <c r="C451" s="16" t="n">
        <v>0.0105845358129349</v>
      </c>
      <c r="D451" s="16" t="n">
        <v>0</v>
      </c>
      <c r="E451" s="16" t="n">
        <v>0</v>
      </c>
      <c r="F451" s="16" t="n">
        <v>0.0202184261349843</v>
      </c>
      <c r="G451" s="16"/>
      <c r="H451" s="16" t="n">
        <v>0</v>
      </c>
      <c r="I451" s="16" t="n">
        <v>0.0159306666588207</v>
      </c>
      <c r="J451" s="16"/>
      <c r="K451" s="16" t="n">
        <v>0</v>
      </c>
      <c r="L451" s="16"/>
      <c r="M451" s="16" t="n">
        <v>0.0136203533950501</v>
      </c>
      <c r="N451" s="16" t="n">
        <v>0</v>
      </c>
      <c r="O451" s="16" t="n">
        <v>0</v>
      </c>
      <c r="P451" s="16" t="n">
        <v>0</v>
      </c>
      <c r="Q451" s="16"/>
      <c r="R451" s="16" t="n">
        <v>0</v>
      </c>
      <c r="S451" s="16" t="n">
        <v>0.0514830692784782</v>
      </c>
      <c r="T451" s="16" t="n">
        <v>0</v>
      </c>
      <c r="U451" s="16" t="n">
        <v>0</v>
      </c>
      <c r="V451" s="16" t="n">
        <v>0</v>
      </c>
      <c r="W451" s="16"/>
      <c r="X451" s="16" t="n">
        <v>0.0252829746155384</v>
      </c>
      <c r="Y451" s="16" t="n">
        <v>0</v>
      </c>
      <c r="Z451" s="16" t="n">
        <v>0</v>
      </c>
      <c r="AA451" s="16" t="n">
        <v>0</v>
      </c>
      <c r="AB451" s="16" t="n">
        <v>0</v>
      </c>
      <c r="AC451" s="16" t="n">
        <v>0</v>
      </c>
      <c r="AD451" s="16" t="n">
        <v>0</v>
      </c>
      <c r="AE451" s="16"/>
      <c r="AF451" s="16" t="n">
        <v>0</v>
      </c>
      <c r="AG451" s="16" t="n">
        <v>0</v>
      </c>
      <c r="AH451" s="16" t="n">
        <v>0.102329994958253</v>
      </c>
      <c r="AI451" s="16" t="n">
        <v>0</v>
      </c>
      <c r="AJ451" s="16" t="n">
        <v>0</v>
      </c>
      <c r="AK451" s="16" t="n">
        <v>0</v>
      </c>
      <c r="AL451" s="16" t="n">
        <v>0</v>
      </c>
      <c r="AM451" s="16" t="n">
        <v>0</v>
      </c>
      <c r="AN451" s="16" t="n">
        <v>0</v>
      </c>
      <c r="AO451" s="16" t="n">
        <v>0</v>
      </c>
      <c r="AP451" s="16" t="n">
        <v>0</v>
      </c>
      <c r="AQ451" s="16"/>
      <c r="AR451" s="16" t="n">
        <v>0</v>
      </c>
      <c r="AS451" s="16" t="n">
        <v>0</v>
      </c>
      <c r="AT451" s="16" t="n">
        <v>0</v>
      </c>
      <c r="AU451" s="16" t="n">
        <v>0</v>
      </c>
      <c r="AV451" s="16" t="n">
        <v>0.329790451832753</v>
      </c>
      <c r="AW451" s="16" t="n">
        <v>0</v>
      </c>
      <c r="AX451" s="16" t="n">
        <v>0</v>
      </c>
      <c r="AY451" s="16" t="n">
        <v>0</v>
      </c>
      <c r="AZ451" s="16" t="n">
        <v>0</v>
      </c>
      <c r="BA451" s="16" t="n">
        <v>0</v>
      </c>
      <c r="BB451" s="16" t="n">
        <v>0</v>
      </c>
      <c r="BC451" s="16" t="n">
        <v>0</v>
      </c>
    </row>
    <row r="452">
      <c r="B452" t="s">
        <v>233</v>
      </c>
      <c r="C452" s="16" t="n">
        <v>0.398695638092199</v>
      </c>
      <c r="D452" s="16" t="n">
        <v>0.402487625263089</v>
      </c>
      <c r="E452" s="16" t="n">
        <v>0.629503782133505</v>
      </c>
      <c r="F452" s="16" t="n">
        <v>0.266585751438535</v>
      </c>
      <c r="G452" s="16"/>
      <c r="H452" s="16" t="n">
        <v>0.85523719849946</v>
      </c>
      <c r="I452" s="16" t="n">
        <v>0.361440765263194</v>
      </c>
      <c r="J452" s="16"/>
      <c r="K452" s="16" t="n">
        <v>0.423745237284541</v>
      </c>
      <c r="L452" s="16"/>
      <c r="M452" s="16" t="n">
        <v>0.322598783397152</v>
      </c>
      <c r="N452" s="16" t="n">
        <v>0.666544045753384</v>
      </c>
      <c r="O452" s="16" t="n">
        <v>0.642280968314716</v>
      </c>
      <c r="P452" s="16" t="n">
        <v>0.756178642256049</v>
      </c>
      <c r="Q452" s="16"/>
      <c r="R452" s="16" t="n">
        <v>0.894716492730547</v>
      </c>
      <c r="S452" s="16" t="n">
        <v>0.137548933743755</v>
      </c>
      <c r="T452" s="16" t="n">
        <v>0.620302089658773</v>
      </c>
      <c r="U452" s="16" t="n">
        <v>0.438945874672119</v>
      </c>
      <c r="V452" s="16" t="n">
        <v>0.356970898730553</v>
      </c>
      <c r="W452" s="16"/>
      <c r="X452" s="16" t="n">
        <v>0.28122370339026</v>
      </c>
      <c r="Y452" s="16" t="n">
        <v>0.346449081546158</v>
      </c>
      <c r="Z452" s="16" t="n">
        <v>0.630816561397162</v>
      </c>
      <c r="AA452" s="16" t="n">
        <v>0.924376193498947</v>
      </c>
      <c r="AB452" s="16" t="n">
        <v>0.722071819546853</v>
      </c>
      <c r="AC452" s="16" t="n">
        <v>0.635928983280325</v>
      </c>
      <c r="AD452" s="16" t="n">
        <v>0.303447935441859</v>
      </c>
      <c r="AE452" s="16"/>
      <c r="AF452" s="16" t="n">
        <v>0.0341084629401788</v>
      </c>
      <c r="AG452" s="16" t="n">
        <v>0.514494515517398</v>
      </c>
      <c r="AH452" s="16" t="n">
        <v>0.436374970220795</v>
      </c>
      <c r="AI452" s="16" t="n">
        <v>0.297334224668068</v>
      </c>
      <c r="AJ452" s="16" t="n">
        <v>0.39218080810666</v>
      </c>
      <c r="AK452" s="16" t="n">
        <v>0.407406605760474</v>
      </c>
      <c r="AL452" s="16" t="n">
        <v>0.58615570025866</v>
      </c>
      <c r="AM452" s="16" t="n">
        <v>0.199472748736871</v>
      </c>
      <c r="AN452" s="16" t="n">
        <v>0.557243362941523</v>
      </c>
      <c r="AO452" s="16" t="n">
        <v>0.556053155551068</v>
      </c>
      <c r="AP452" s="16" t="n">
        <v>1</v>
      </c>
      <c r="AQ452" s="16"/>
      <c r="AR452" s="16" t="n">
        <v>0.275097220966155</v>
      </c>
      <c r="AS452" s="16" t="n">
        <v>0.119744835033699</v>
      </c>
      <c r="AT452" s="16" t="n">
        <v>0.540286581603795</v>
      </c>
      <c r="AU452" s="16" t="n">
        <v>0.555631304179166</v>
      </c>
      <c r="AV452" s="16" t="n">
        <v>0.340419096334495</v>
      </c>
      <c r="AW452" s="16" t="n">
        <v>0.383970247344092</v>
      </c>
      <c r="AX452" s="16" t="n">
        <v>0.0590254267867784</v>
      </c>
      <c r="AY452" s="16" t="n">
        <v>0.272643776478635</v>
      </c>
      <c r="AZ452" s="16" t="n">
        <v>0.725805538528605</v>
      </c>
      <c r="BA452" s="16" t="n">
        <v>0.313051016252805</v>
      </c>
      <c r="BB452" s="16" t="n">
        <v>0.422979186649216</v>
      </c>
      <c r="BC452" s="16" t="n">
        <v>0.50455219882805</v>
      </c>
    </row>
    <row r="453">
      <c r="B453" t="s">
        <v>234</v>
      </c>
      <c r="C453" s="16" t="n">
        <v>0.200338979496415</v>
      </c>
      <c r="D453" s="16" t="n">
        <v>0.177674859412398</v>
      </c>
      <c r="E453" s="16" t="n">
        <v>0.0383395754061617</v>
      </c>
      <c r="F453" s="16" t="n">
        <v>0.299934004271295</v>
      </c>
      <c r="G453" s="16"/>
      <c r="H453" s="16" t="n">
        <v>0.0312196802062184</v>
      </c>
      <c r="I453" s="16" t="n">
        <v>0.213151377399912</v>
      </c>
      <c r="J453" s="16"/>
      <c r="K453" s="16" t="n">
        <v>0.188335108809302</v>
      </c>
      <c r="L453" s="16"/>
      <c r="M453" s="16" t="n">
        <v>0.230184990696892</v>
      </c>
      <c r="N453" s="16" t="n">
        <v>0.082442539965161</v>
      </c>
      <c r="O453" s="16" t="n">
        <v>0.13596156934742</v>
      </c>
      <c r="P453" s="16" t="n">
        <v>0.0776116077496988</v>
      </c>
      <c r="Q453" s="16"/>
      <c r="R453" s="16" t="n">
        <v>0.105283507269453</v>
      </c>
      <c r="S453" s="16" t="n">
        <v>0.328772229400164</v>
      </c>
      <c r="T453" s="16" t="n">
        <v>0.0636682856885576</v>
      </c>
      <c r="U453" s="16" t="n">
        <v>0.20110198080464</v>
      </c>
      <c r="V453" s="16" t="n">
        <v>0.228994196608062</v>
      </c>
      <c r="W453" s="16"/>
      <c r="X453" s="16" t="n">
        <v>0.193421556310761</v>
      </c>
      <c r="Y453" s="16" t="n">
        <v>0.21074816104218</v>
      </c>
      <c r="Z453" s="16" t="n">
        <v>0</v>
      </c>
      <c r="AA453" s="16" t="n">
        <v>0.0196001591938952</v>
      </c>
      <c r="AB453" s="16" t="n">
        <v>0.20738224416802</v>
      </c>
      <c r="AC453" s="16" t="n">
        <v>0.0478668603341309</v>
      </c>
      <c r="AD453" s="16" t="n">
        <v>0.0642013697854294</v>
      </c>
      <c r="AE453" s="16"/>
      <c r="AF453" s="16" t="n">
        <v>0.962281729281739</v>
      </c>
      <c r="AG453" s="16" t="n">
        <v>0.244130793058168</v>
      </c>
      <c r="AH453" s="16" t="n">
        <v>0.12624841438103</v>
      </c>
      <c r="AI453" s="16" t="n">
        <v>0.228288439298244</v>
      </c>
      <c r="AJ453" s="16" t="n">
        <v>0.0274212708120526</v>
      </c>
      <c r="AK453" s="16" t="n">
        <v>0.239362599370256</v>
      </c>
      <c r="AL453" s="16" t="n">
        <v>0.132473847863803</v>
      </c>
      <c r="AM453" s="16" t="n">
        <v>0.307532667760673</v>
      </c>
      <c r="AN453" s="16" t="n">
        <v>0.00473914764850533</v>
      </c>
      <c r="AO453" s="16" t="n">
        <v>0.0903845477772523</v>
      </c>
      <c r="AP453" s="16" t="n">
        <v>0</v>
      </c>
      <c r="AQ453" s="16"/>
      <c r="AR453" s="16" t="n">
        <v>0.187595753679282</v>
      </c>
      <c r="AS453" s="16" t="n">
        <v>0.268884383375797</v>
      </c>
      <c r="AT453" s="16" t="n">
        <v>0.158591793318656</v>
      </c>
      <c r="AU453" s="16" t="n">
        <v>0</v>
      </c>
      <c r="AV453" s="16" t="n">
        <v>0.329790451832753</v>
      </c>
      <c r="AW453" s="16" t="n">
        <v>0.146827790601471</v>
      </c>
      <c r="AX453" s="16" t="n">
        <v>0.442335181036286</v>
      </c>
      <c r="AY453" s="16" t="n">
        <v>0.00669639732577019</v>
      </c>
      <c r="AZ453" s="16" t="n">
        <v>0.0266687631038671</v>
      </c>
      <c r="BA453" s="16" t="n">
        <v>0.307499567499715</v>
      </c>
      <c r="BB453" s="16" t="n">
        <v>0.284522985361554</v>
      </c>
      <c r="BC453" s="16" t="n">
        <v>0.244890284246879</v>
      </c>
    </row>
    <row r="454">
      <c r="B454" t="s">
        <v>132</v>
      </c>
      <c r="C454" s="16" t="n">
        <v>0.198356658595784</v>
      </c>
      <c r="D454" s="16" t="n">
        <v>0.22481276585069</v>
      </c>
      <c r="E454" s="16" t="n">
        <v>0.591164206727343</v>
      </c>
      <c r="F454" s="16" t="n">
        <v>-0.0333482528327597</v>
      </c>
      <c r="G454" s="16"/>
      <c r="H454" s="16" t="n">
        <v>0.824017518293242</v>
      </c>
      <c r="I454" s="16" t="n">
        <v>0.148289387863281</v>
      </c>
      <c r="J454" s="16"/>
      <c r="K454" s="16" t="n">
        <v>0.235410128475239</v>
      </c>
      <c r="L454" s="16"/>
      <c r="M454" s="16" t="n">
        <v>0.0924137927002598</v>
      </c>
      <c r="N454" s="16" t="n">
        <v>0.584101505788223</v>
      </c>
      <c r="O454" s="16" t="n">
        <v>0.506319398967296</v>
      </c>
      <c r="P454" s="16" t="n">
        <v>0.67856703450635</v>
      </c>
      <c r="Q454" s="16"/>
      <c r="R454" s="16" t="n">
        <v>0.789432985461093</v>
      </c>
      <c r="S454" s="16" t="n">
        <v>-0.191223295656409</v>
      </c>
      <c r="T454" s="16" t="n">
        <v>0.556633803970215</v>
      </c>
      <c r="U454" s="16" t="n">
        <v>0.237843893867479</v>
      </c>
      <c r="V454" s="16" t="n">
        <v>0.127976702122491</v>
      </c>
      <c r="W454" s="16"/>
      <c r="X454" s="16" t="n">
        <v>0.0878021470794986</v>
      </c>
      <c r="Y454" s="16" t="n">
        <v>0.135700920503978</v>
      </c>
      <c r="Z454" s="16" t="n">
        <v>0.630816561397162</v>
      </c>
      <c r="AA454" s="16" t="n">
        <v>0.904776034305052</v>
      </c>
      <c r="AB454" s="16" t="n">
        <v>0.514689575378833</v>
      </c>
      <c r="AC454" s="16" t="n">
        <v>0.588062122946194</v>
      </c>
      <c r="AD454" s="16" t="n">
        <v>0.23924656565643</v>
      </c>
      <c r="AE454" s="16"/>
      <c r="AF454" s="16" t="n">
        <v>-0.92817326634156</v>
      </c>
      <c r="AG454" s="16" t="n">
        <v>0.270363722459231</v>
      </c>
      <c r="AH454" s="16" t="n">
        <v>0.310126555839765</v>
      </c>
      <c r="AI454" s="16" t="n">
        <v>0.0690457853698246</v>
      </c>
      <c r="AJ454" s="16" t="n">
        <v>0.364759537294608</v>
      </c>
      <c r="AK454" s="16" t="n">
        <v>0.168044006390219</v>
      </c>
      <c r="AL454" s="16" t="n">
        <v>0.453681852394857</v>
      </c>
      <c r="AM454" s="16" t="n">
        <v>-0.108059919023802</v>
      </c>
      <c r="AN454" s="16" t="n">
        <v>0.552504215293018</v>
      </c>
      <c r="AO454" s="16" t="n">
        <v>0.465668607773815</v>
      </c>
      <c r="AP454" s="16" t="n">
        <v>1</v>
      </c>
      <c r="AQ454" s="16"/>
      <c r="AR454" s="16" t="n">
        <v>0.0875014672868734</v>
      </c>
      <c r="AS454" s="16" t="n">
        <v>-0.149139548342098</v>
      </c>
      <c r="AT454" s="16" t="n">
        <v>0.381694788285139</v>
      </c>
      <c r="AU454" s="16" t="n">
        <v>0.555631304179166</v>
      </c>
      <c r="AV454" s="16" t="n">
        <v>0.0106286445017419</v>
      </c>
      <c r="AW454" s="16" t="n">
        <v>0.237142456742621</v>
      </c>
      <c r="AX454" s="16" t="n">
        <v>-0.383309754249508</v>
      </c>
      <c r="AY454" s="16" t="n">
        <v>0.265947379152864</v>
      </c>
      <c r="AZ454" s="16" t="n">
        <v>0.699136775424738</v>
      </c>
      <c r="BA454" s="16" t="n">
        <v>0.00555144875309088</v>
      </c>
      <c r="BB454" s="16" t="n">
        <v>0.138456201287662</v>
      </c>
      <c r="BC454" s="16" t="n">
        <v>0.259661914581171</v>
      </c>
    </row>
    <row r="455">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row>
    <row r="456">
      <c r="B456" s="7" t="s">
        <v>265</v>
      </c>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row>
    <row r="457">
      <c r="B457" s="26" t="s">
        <v>261</v>
      </c>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row>
    <row r="458">
      <c r="B458" t="s">
        <v>228</v>
      </c>
      <c r="C458" s="16" t="n">
        <v>0.234900079471195</v>
      </c>
      <c r="D458" s="16" t="n">
        <v>0.357854773907469</v>
      </c>
      <c r="E458" s="16" t="n">
        <v>0.29705240565442</v>
      </c>
      <c r="F458" s="16" t="n">
        <v>0.157447464550589</v>
      </c>
      <c r="G458" s="16"/>
      <c r="H458" s="16" t="n">
        <v>0.624212569131706</v>
      </c>
      <c r="I458" s="16" t="n">
        <v>0.224740895910403</v>
      </c>
      <c r="J458" s="16"/>
      <c r="K458" s="16" t="n">
        <v>0.349428635766201</v>
      </c>
      <c r="L458" s="16"/>
      <c r="M458" s="16" t="n">
        <v>0.24399882542616</v>
      </c>
      <c r="N458" s="16" t="n">
        <v>0.180850567330857</v>
      </c>
      <c r="O458" s="16" t="n">
        <v>0.23717760017427</v>
      </c>
      <c r="P458" s="16" t="n">
        <v>0.357274659736497</v>
      </c>
      <c r="Q458" s="16"/>
      <c r="R458" s="16" t="n">
        <v>0</v>
      </c>
      <c r="S458" s="16" t="n">
        <v>0.159786545632334</v>
      </c>
      <c r="T458" s="16" t="n">
        <v>0.271160698887663</v>
      </c>
      <c r="U458" s="16" t="n">
        <v>0.438987871562601</v>
      </c>
      <c r="V458" s="16" t="n">
        <v>0.105173373103189</v>
      </c>
      <c r="W458" s="16"/>
      <c r="X458" s="16" t="n">
        <v>0.232973866676366</v>
      </c>
      <c r="Y458" s="16" t="n">
        <v>0.131219405789454</v>
      </c>
      <c r="Z458" s="16" t="n">
        <v>0.26590695937926</v>
      </c>
      <c r="AA458" s="16" t="n">
        <v>0.554282342005307</v>
      </c>
      <c r="AB458" s="16" t="n">
        <v>0.407952252906214</v>
      </c>
      <c r="AC458" s="16" t="n">
        <v>0.384472155031309</v>
      </c>
      <c r="AD458" s="16" t="n">
        <v>0.0819510845678616</v>
      </c>
      <c r="AE458" s="16"/>
      <c r="AF458" s="16" t="n">
        <v>0.0341084629401788</v>
      </c>
      <c r="AG458" s="16" t="n">
        <v>0.181062366467667</v>
      </c>
      <c r="AH458" s="16" t="n">
        <v>0.358916132562463</v>
      </c>
      <c r="AI458" s="16" t="n">
        <v>0.0773554304138462</v>
      </c>
      <c r="AJ458" s="16" t="n">
        <v>0.124017546450608</v>
      </c>
      <c r="AK458" s="16" t="n">
        <v>0.249019377978976</v>
      </c>
      <c r="AL458" s="16" t="n">
        <v>0.523602613236109</v>
      </c>
      <c r="AM458" s="16" t="n">
        <v>0.149990281805141</v>
      </c>
      <c r="AN458" s="16" t="n">
        <v>0.365280023752996</v>
      </c>
      <c r="AO458" s="16" t="n">
        <v>0.0658207726122779</v>
      </c>
      <c r="AP458" s="16" t="n">
        <v>0</v>
      </c>
      <c r="AQ458" s="16"/>
      <c r="AR458" s="16" t="n">
        <v>0.0317655751359926</v>
      </c>
      <c r="AS458" s="16" t="n">
        <v>0.0209216328134106</v>
      </c>
      <c r="AT458" s="16" t="n">
        <v>0.478602610236398</v>
      </c>
      <c r="AU458" s="16" t="n">
        <v>0.376363974506317</v>
      </c>
      <c r="AV458" s="16" t="n">
        <v>0.0106286445017419</v>
      </c>
      <c r="AW458" s="16" t="n">
        <v>0.0438905689750193</v>
      </c>
      <c r="AX458" s="16" t="n">
        <v>0.450498827974672</v>
      </c>
      <c r="AY458" s="16" t="n">
        <v>0.804100643548729</v>
      </c>
      <c r="AZ458" s="16" t="n">
        <v>0.448136922644847</v>
      </c>
      <c r="BA458" s="16" t="n">
        <v>0.0392132694798524</v>
      </c>
      <c r="BB458" s="16" t="n">
        <v>0.298137214861072</v>
      </c>
      <c r="BC458" s="16" t="n">
        <v>0.444053027322958</v>
      </c>
    </row>
    <row r="459">
      <c r="B459" t="s">
        <v>229</v>
      </c>
      <c r="C459" s="16" t="n">
        <v>0.256777546297418</v>
      </c>
      <c r="D459" s="16" t="n">
        <v>0.169895853851061</v>
      </c>
      <c r="E459" s="16" t="n">
        <v>0.21620026372555</v>
      </c>
      <c r="F459" s="16" t="n">
        <v>0.309613570928897</v>
      </c>
      <c r="G459" s="16"/>
      <c r="H459" s="16" t="n">
        <v>0.11763918241623</v>
      </c>
      <c r="I459" s="16" t="n">
        <v>0.211916197890504</v>
      </c>
      <c r="J459" s="16"/>
      <c r="K459" s="16" t="n">
        <v>0.439525398333222</v>
      </c>
      <c r="L459" s="16"/>
      <c r="M459" s="16" t="n">
        <v>0.223953008293389</v>
      </c>
      <c r="N459" s="16" t="n">
        <v>0.344950502901344</v>
      </c>
      <c r="O459" s="16" t="n">
        <v>0.442062058283916</v>
      </c>
      <c r="P459" s="16" t="n">
        <v>0.363406854576796</v>
      </c>
      <c r="Q459" s="16"/>
      <c r="R459" s="16" t="n">
        <v>0.894716492730547</v>
      </c>
      <c r="S459" s="16" t="n">
        <v>0.465784549434086</v>
      </c>
      <c r="T459" s="16" t="n">
        <v>0.253981469208026</v>
      </c>
      <c r="U459" s="16" t="n">
        <v>0.136716516001587</v>
      </c>
      <c r="V459" s="16" t="n">
        <v>0.173910950703843</v>
      </c>
      <c r="W459" s="16"/>
      <c r="X459" s="16" t="n">
        <v>0.287499394809205</v>
      </c>
      <c r="Y459" s="16" t="n">
        <v>0.198046032255946</v>
      </c>
      <c r="Z459" s="16" t="n">
        <v>0.118922760116207</v>
      </c>
      <c r="AA459" s="16" t="n">
        <v>0.193546042604996</v>
      </c>
      <c r="AB459" s="16" t="n">
        <v>0.453589937833598</v>
      </c>
      <c r="AC459" s="16" t="n">
        <v>0.301686071210743</v>
      </c>
      <c r="AD459" s="16" t="n">
        <v>0.184487661388694</v>
      </c>
      <c r="AE459" s="16"/>
      <c r="AF459" s="16" t="n">
        <v>0.859172060871808</v>
      </c>
      <c r="AG459" s="16" t="n">
        <v>0.334354728206796</v>
      </c>
      <c r="AH459" s="16" t="n">
        <v>0.288301646527616</v>
      </c>
      <c r="AI459" s="16" t="n">
        <v>0.315222657499494</v>
      </c>
      <c r="AJ459" s="16" t="n">
        <v>0.0687152327636448</v>
      </c>
      <c r="AK459" s="16" t="n">
        <v>0.25611417561584</v>
      </c>
      <c r="AL459" s="16" t="n">
        <v>0.0564630860237657</v>
      </c>
      <c r="AM459" s="16" t="n">
        <v>0.456618661118082</v>
      </c>
      <c r="AN459" s="16" t="n">
        <v>0.122077239730375</v>
      </c>
      <c r="AO459" s="16" t="n">
        <v>0.840443363864406</v>
      </c>
      <c r="AP459" s="16" t="n">
        <v>0.5</v>
      </c>
      <c r="AQ459" s="16"/>
      <c r="AR459" s="16" t="n">
        <v>0.0327721875815879</v>
      </c>
      <c r="AS459" s="16" t="n">
        <v>0.623490142251269</v>
      </c>
      <c r="AT459" s="16" t="n">
        <v>0.294270818611522</v>
      </c>
      <c r="AU459" s="16" t="n">
        <v>0.436119751063933</v>
      </c>
      <c r="AV459" s="16" t="n">
        <v>0.989371355498258</v>
      </c>
      <c r="AW459" s="16" t="n">
        <v>0.176580853878522</v>
      </c>
      <c r="AX459" s="16" t="n">
        <v>0.432478868568008</v>
      </c>
      <c r="AY459" s="16" t="n">
        <v>0.0156249270934638</v>
      </c>
      <c r="AZ459" s="16" t="n">
        <v>0.304337378987624</v>
      </c>
      <c r="BA459" s="16" t="n">
        <v>0.610147121597153</v>
      </c>
      <c r="BB459" s="16" t="n">
        <v>0.13125984391193</v>
      </c>
      <c r="BC459" s="16" t="n">
        <v>0.0868839914251698</v>
      </c>
    </row>
    <row r="460">
      <c r="B460" t="s">
        <v>259</v>
      </c>
      <c r="C460" s="16" t="n">
        <v>0.322961102526679</v>
      </c>
      <c r="D460" s="16" t="n">
        <v>0.277503716090051</v>
      </c>
      <c r="E460" s="16" t="n">
        <v>0.446121577325912</v>
      </c>
      <c r="F460" s="16" t="n">
        <v>0.268773758242943</v>
      </c>
      <c r="G460" s="16"/>
      <c r="H460" s="16" t="n">
        <v>0.237034260478508</v>
      </c>
      <c r="I460" s="16" t="n">
        <v>0.333569134240839</v>
      </c>
      <c r="J460" s="16"/>
      <c r="K460" s="16" t="n">
        <v>0.129012409270579</v>
      </c>
      <c r="L460" s="16"/>
      <c r="M460" s="16" t="n">
        <v>0.338677492836207</v>
      </c>
      <c r="N460" s="16" t="n">
        <v>0.303622281627838</v>
      </c>
      <c r="O460" s="16" t="n">
        <v>0.182658315852631</v>
      </c>
      <c r="P460" s="16" t="n">
        <v>0.216737928470904</v>
      </c>
      <c r="Q460" s="16"/>
      <c r="R460" s="16" t="n">
        <v>0</v>
      </c>
      <c r="S460" s="16" t="n">
        <v>0.0467239193963805</v>
      </c>
      <c r="T460" s="16" t="n">
        <v>0.451966065355422</v>
      </c>
      <c r="U460" s="16" t="n">
        <v>0.31431447148808</v>
      </c>
      <c r="V460" s="16" t="n">
        <v>0.444011887563122</v>
      </c>
      <c r="W460" s="16"/>
      <c r="X460" s="16" t="n">
        <v>0.238061591220161</v>
      </c>
      <c r="Y460" s="16" t="n">
        <v>0.655064469784122</v>
      </c>
      <c r="Z460" s="16" t="n">
        <v>0.54181585330421</v>
      </c>
      <c r="AA460" s="16" t="n">
        <v>0.200531961124115</v>
      </c>
      <c r="AB460" s="16" t="n">
        <v>0.0557357008840118</v>
      </c>
      <c r="AC460" s="16" t="n">
        <v>0.0660868752404895</v>
      </c>
      <c r="AD460" s="16" t="n">
        <v>0.130655920950156</v>
      </c>
      <c r="AE460" s="16"/>
      <c r="AF460" s="16" t="n">
        <v>0.00360980777808201</v>
      </c>
      <c r="AG460" s="16" t="n">
        <v>0.256971186954812</v>
      </c>
      <c r="AH460" s="16" t="n">
        <v>0.306963762192712</v>
      </c>
      <c r="AI460" s="16" t="n">
        <v>0.586309221044296</v>
      </c>
      <c r="AJ460" s="16" t="n">
        <v>0.619270716664197</v>
      </c>
      <c r="AK460" s="16" t="n">
        <v>0.250312610704178</v>
      </c>
      <c r="AL460" s="16" t="n">
        <v>0.375425855012791</v>
      </c>
      <c r="AM460" s="16" t="n">
        <v>0.228986051741624</v>
      </c>
      <c r="AN460" s="16" t="n">
        <v>0.070999328993686</v>
      </c>
      <c r="AO460" s="16" t="n">
        <v>0.0154785655149902</v>
      </c>
      <c r="AP460" s="16" t="n">
        <v>0.5</v>
      </c>
      <c r="AQ460" s="16"/>
      <c r="AR460" s="16" t="n">
        <v>0.541456307526514</v>
      </c>
      <c r="AS460" s="16" t="n">
        <v>0.354742296446994</v>
      </c>
      <c r="AT460" s="16" t="n">
        <v>0.0528912963839442</v>
      </c>
      <c r="AU460" s="16" t="n">
        <v>0.18751627442975</v>
      </c>
      <c r="AV460" s="16" t="n">
        <v>0</v>
      </c>
      <c r="AW460" s="16" t="n">
        <v>0.62369830371264</v>
      </c>
      <c r="AX460" s="16" t="n">
        <v>0.0013606078230644</v>
      </c>
      <c r="AY460" s="16" t="n">
        <v>0.175810164473961</v>
      </c>
      <c r="AZ460" s="16" t="n">
        <v>0.220856935263661</v>
      </c>
      <c r="BA460" s="16" t="n">
        <v>0.349714367464146</v>
      </c>
      <c r="BB460" s="16" t="n">
        <v>0.311098610966023</v>
      </c>
      <c r="BC460" s="16" t="n">
        <v>0.219192897322382</v>
      </c>
    </row>
    <row r="461">
      <c r="B461" t="s">
        <v>231</v>
      </c>
      <c r="C461" s="16" t="n">
        <v>0.13276553293844</v>
      </c>
      <c r="D461" s="16" t="n">
        <v>0.177090043390015</v>
      </c>
      <c r="E461" s="16" t="n">
        <v>0.0358496094794661</v>
      </c>
      <c r="F461" s="16" t="n">
        <v>0.17246820106431</v>
      </c>
      <c r="G461" s="16"/>
      <c r="H461" s="16" t="n">
        <v>0.019497521071241</v>
      </c>
      <c r="I461" s="16" t="n">
        <v>0.150713533429564</v>
      </c>
      <c r="J461" s="16"/>
      <c r="K461" s="16" t="n">
        <v>0.0706804572908324</v>
      </c>
      <c r="L461" s="16"/>
      <c r="M461" s="16" t="n">
        <v>0.13789363880818</v>
      </c>
      <c r="N461" s="16" t="n">
        <v>0.11892706906628</v>
      </c>
      <c r="O461" s="16" t="n">
        <v>0.113859438887522</v>
      </c>
      <c r="P461" s="16" t="n">
        <v>0.0555401285893625</v>
      </c>
      <c r="Q461" s="16"/>
      <c r="R461" s="16" t="n">
        <v>0.105283507269453</v>
      </c>
      <c r="S461" s="16" t="n">
        <v>0.308934612825696</v>
      </c>
      <c r="T461" s="16" t="n">
        <v>0.0163714986678267</v>
      </c>
      <c r="U461" s="16" t="n">
        <v>0.109981140947733</v>
      </c>
      <c r="V461" s="16" t="n">
        <v>0.125346284279637</v>
      </c>
      <c r="W461" s="16"/>
      <c r="X461" s="16" t="n">
        <v>0.138485113093488</v>
      </c>
      <c r="Y461" s="16" t="n">
        <v>0</v>
      </c>
      <c r="Z461" s="16" t="n">
        <v>0.0733544272003224</v>
      </c>
      <c r="AA461" s="16" t="n">
        <v>0.0516396542655826</v>
      </c>
      <c r="AB461" s="16" t="n">
        <v>0.0451177602085777</v>
      </c>
      <c r="AC461" s="16" t="n">
        <v>0.247754898517459</v>
      </c>
      <c r="AD461" s="16" t="n">
        <v>0.584182201234233</v>
      </c>
      <c r="AE461" s="16"/>
      <c r="AF461" s="16" t="n">
        <v>0.103109668409931</v>
      </c>
      <c r="AG461" s="16" t="n">
        <v>0.227611718370725</v>
      </c>
      <c r="AH461" s="16" t="n">
        <v>0.000799606053206464</v>
      </c>
      <c r="AI461" s="16" t="n">
        <v>0.021112691042363</v>
      </c>
      <c r="AJ461" s="16" t="n">
        <v>0.184747287848683</v>
      </c>
      <c r="AK461" s="16" t="n">
        <v>0.126645852337983</v>
      </c>
      <c r="AL461" s="16" t="n">
        <v>0.0442992833024868</v>
      </c>
      <c r="AM461" s="16" t="n">
        <v>0.0306043142913519</v>
      </c>
      <c r="AN461" s="16" t="n">
        <v>0.441643407522942</v>
      </c>
      <c r="AO461" s="16" t="n">
        <v>0</v>
      </c>
      <c r="AP461" s="16" t="n">
        <v>0</v>
      </c>
      <c r="AQ461" s="16"/>
      <c r="AR461" s="16" t="n">
        <v>0.234026469040665</v>
      </c>
      <c r="AS461" s="16" t="n">
        <v>0.000845928488326655</v>
      </c>
      <c r="AT461" s="16" t="n">
        <v>0.158173313208373</v>
      </c>
      <c r="AU461" s="16" t="n">
        <v>0</v>
      </c>
      <c r="AV461" s="16" t="n">
        <v>0</v>
      </c>
      <c r="AW461" s="16" t="n">
        <v>0.140047994859591</v>
      </c>
      <c r="AX461" s="16" t="n">
        <v>0.114301087811191</v>
      </c>
      <c r="AY461" s="16" t="n">
        <v>0.0022321324419234</v>
      </c>
      <c r="AZ461" s="16" t="n">
        <v>0</v>
      </c>
      <c r="BA461" s="16" t="n">
        <v>0.000925241458848471</v>
      </c>
      <c r="BB461" s="16" t="n">
        <v>0.24822555651729</v>
      </c>
      <c r="BC461" s="16" t="n">
        <v>0.0263848199200776</v>
      </c>
    </row>
    <row r="462">
      <c r="B462" t="s">
        <v>232</v>
      </c>
      <c r="C462" s="16" t="n">
        <v>0.0356848581450313</v>
      </c>
      <c r="D462" s="16" t="n">
        <v>0.0176556127614041</v>
      </c>
      <c r="E462" s="16" t="n">
        <v>0.00464371132551835</v>
      </c>
      <c r="F462" s="16" t="n">
        <v>0.0594691417782687</v>
      </c>
      <c r="G462" s="16"/>
      <c r="H462" s="16" t="n">
        <v>0.00067018666982291</v>
      </c>
      <c r="I462" s="16" t="n">
        <v>0.0536669984178541</v>
      </c>
      <c r="J462" s="16"/>
      <c r="K462" s="16" t="n">
        <v>0.0112520616871959</v>
      </c>
      <c r="L462" s="16"/>
      <c r="M462" s="16" t="n">
        <v>0.0337663986933153</v>
      </c>
      <c r="N462" s="16" t="n">
        <v>0.0516495790736807</v>
      </c>
      <c r="O462" s="16" t="n">
        <v>0.0242425868016608</v>
      </c>
      <c r="P462" s="16" t="n">
        <v>0.00291895949649421</v>
      </c>
      <c r="Q462" s="16"/>
      <c r="R462" s="16" t="n">
        <v>0</v>
      </c>
      <c r="S462" s="16" t="n">
        <v>0.0187703727115037</v>
      </c>
      <c r="T462" s="16" t="n">
        <v>0.00635187315339802</v>
      </c>
      <c r="U462" s="16" t="n">
        <v>0</v>
      </c>
      <c r="V462" s="16" t="n">
        <v>0.097401005097301</v>
      </c>
      <c r="W462" s="16"/>
      <c r="X462" s="16" t="n">
        <v>0.0626793575951928</v>
      </c>
      <c r="Y462" s="16" t="n">
        <v>0.0156700921704773</v>
      </c>
      <c r="Z462" s="16" t="n">
        <v>0</v>
      </c>
      <c r="AA462" s="16" t="n">
        <v>0</v>
      </c>
      <c r="AB462" s="16" t="n">
        <v>0.0372531377020543</v>
      </c>
      <c r="AC462" s="16" t="n">
        <v>0</v>
      </c>
      <c r="AD462" s="16" t="n">
        <v>0.018723131859056</v>
      </c>
      <c r="AE462" s="16"/>
      <c r="AF462" s="16" t="n">
        <v>0</v>
      </c>
      <c r="AG462" s="16" t="n">
        <v>0</v>
      </c>
      <c r="AH462" s="16" t="n">
        <v>0.0450188526640023</v>
      </c>
      <c r="AI462" s="16" t="n">
        <v>0</v>
      </c>
      <c r="AJ462" s="16" t="n">
        <v>0.0030195835906629</v>
      </c>
      <c r="AK462" s="16" t="n">
        <v>0.117907983363023</v>
      </c>
      <c r="AL462" s="16" t="n">
        <v>0.000209162424846981</v>
      </c>
      <c r="AM462" s="16" t="n">
        <v>0</v>
      </c>
      <c r="AN462" s="16" t="n">
        <v>0</v>
      </c>
      <c r="AO462" s="16" t="n">
        <v>0.0782572980083259</v>
      </c>
      <c r="AP462" s="16" t="n">
        <v>0</v>
      </c>
      <c r="AQ462" s="16"/>
      <c r="AR462" s="16" t="n">
        <v>0.15997946071524</v>
      </c>
      <c r="AS462" s="16" t="n">
        <v>0</v>
      </c>
      <c r="AT462" s="16" t="n">
        <v>0.0160619615597626</v>
      </c>
      <c r="AU462" s="16" t="n">
        <v>0</v>
      </c>
      <c r="AV462" s="16" t="n">
        <v>0</v>
      </c>
      <c r="AW462" s="16" t="n">
        <v>0.0157822785742272</v>
      </c>
      <c r="AX462" s="16" t="n">
        <v>0</v>
      </c>
      <c r="AY462" s="16" t="n">
        <v>0.0022321324419234</v>
      </c>
      <c r="AZ462" s="16" t="n">
        <v>0.0266687631038671</v>
      </c>
      <c r="BA462" s="16" t="n">
        <v>0</v>
      </c>
      <c r="BB462" s="16" t="n">
        <v>0.0112787737436838</v>
      </c>
      <c r="BC462" s="16" t="n">
        <v>0.00497979968261139</v>
      </c>
    </row>
    <row r="463">
      <c r="B463" t="s">
        <v>101</v>
      </c>
      <c r="C463" s="16" t="n">
        <v>0.0169108806212364</v>
      </c>
      <c r="D463" s="16" t="n">
        <v>0</v>
      </c>
      <c r="E463" s="16" t="n">
        <v>0.000132432489132804</v>
      </c>
      <c r="F463" s="16" t="n">
        <v>0.0322278634349924</v>
      </c>
      <c r="G463" s="16"/>
      <c r="H463" s="16" t="n">
        <v>0.000946280232491782</v>
      </c>
      <c r="I463" s="16" t="n">
        <v>0.0253932401108361</v>
      </c>
      <c r="J463" s="16"/>
      <c r="K463" s="16" t="n">
        <v>0.000101037651970067</v>
      </c>
      <c r="L463" s="16"/>
      <c r="M463" s="16" t="n">
        <v>0.0217106359427491</v>
      </c>
      <c r="N463" s="16" t="n">
        <v>0</v>
      </c>
      <c r="O463" s="16" t="n">
        <v>0</v>
      </c>
      <c r="P463" s="16" t="n">
        <v>0.0041214691299463</v>
      </c>
      <c r="Q463" s="16"/>
      <c r="R463" s="16" t="n">
        <v>0</v>
      </c>
      <c r="S463" s="16" t="n">
        <v>0</v>
      </c>
      <c r="T463" s="16" t="n">
        <v>0.000168394727663863</v>
      </c>
      <c r="U463" s="16" t="n">
        <v>0</v>
      </c>
      <c r="V463" s="16" t="n">
        <v>0.0541564992529078</v>
      </c>
      <c r="W463" s="16"/>
      <c r="X463" s="16" t="n">
        <v>0.0403006766055871</v>
      </c>
      <c r="Y463" s="16" t="n">
        <v>0</v>
      </c>
      <c r="Z463" s="16" t="n">
        <v>0</v>
      </c>
      <c r="AA463" s="16" t="n">
        <v>0</v>
      </c>
      <c r="AB463" s="16" t="n">
        <v>0.000351210465544091</v>
      </c>
      <c r="AC463" s="16" t="n">
        <v>0</v>
      </c>
      <c r="AD463" s="16" t="n">
        <v>0</v>
      </c>
      <c r="AE463" s="16"/>
      <c r="AF463" s="16" t="n">
        <v>0</v>
      </c>
      <c r="AG463" s="16" t="n">
        <v>0</v>
      </c>
      <c r="AH463" s="16" t="n">
        <v>0</v>
      </c>
      <c r="AI463" s="16" t="n">
        <v>0</v>
      </c>
      <c r="AJ463" s="16" t="n">
        <v>0.000229632682204659</v>
      </c>
      <c r="AK463" s="16" t="n">
        <v>0</v>
      </c>
      <c r="AL463" s="16" t="n">
        <v>0</v>
      </c>
      <c r="AM463" s="16" t="n">
        <v>0.1338006910438</v>
      </c>
      <c r="AN463" s="16" t="n">
        <v>0</v>
      </c>
      <c r="AO463" s="16" t="n">
        <v>0</v>
      </c>
      <c r="AP463" s="16" t="n">
        <v>0</v>
      </c>
      <c r="AQ463" s="16"/>
      <c r="AR463" s="16" t="n">
        <v>0</v>
      </c>
      <c r="AS463" s="16" t="n">
        <v>0</v>
      </c>
      <c r="AT463" s="16" t="n">
        <v>0</v>
      </c>
      <c r="AU463" s="16" t="n">
        <v>0</v>
      </c>
      <c r="AV463" s="16" t="n">
        <v>0</v>
      </c>
      <c r="AW463" s="16" t="n">
        <v>0</v>
      </c>
      <c r="AX463" s="16" t="n">
        <v>0.0013606078230644</v>
      </c>
      <c r="AY463" s="16" t="n">
        <v>0</v>
      </c>
      <c r="AZ463" s="16" t="n">
        <v>0</v>
      </c>
      <c r="BA463" s="16" t="n">
        <v>0</v>
      </c>
      <c r="BB463" s="16" t="n">
        <v>0</v>
      </c>
      <c r="BC463" s="16" t="n">
        <v>0.218505464326801</v>
      </c>
    </row>
    <row r="464">
      <c r="B464" t="s">
        <v>233</v>
      </c>
      <c r="C464" s="16" t="n">
        <v>0.491677625768613</v>
      </c>
      <c r="D464" s="16" t="n">
        <v>0.52775062775853</v>
      </c>
      <c r="E464" s="16" t="n">
        <v>0.513252669379971</v>
      </c>
      <c r="F464" s="16" t="n">
        <v>0.467061035479486</v>
      </c>
      <c r="G464" s="16"/>
      <c r="H464" s="16" t="n">
        <v>0.741851751547936</v>
      </c>
      <c r="I464" s="16" t="n">
        <v>0.436657093800907</v>
      </c>
      <c r="J464" s="16"/>
      <c r="K464" s="16" t="n">
        <v>0.788954034099423</v>
      </c>
      <c r="L464" s="16"/>
      <c r="M464" s="16" t="n">
        <v>0.467951833719549</v>
      </c>
      <c r="N464" s="16" t="n">
        <v>0.525801070232201</v>
      </c>
      <c r="O464" s="16" t="n">
        <v>0.679239658458186</v>
      </c>
      <c r="P464" s="16" t="n">
        <v>0.720681514313293</v>
      </c>
      <c r="Q464" s="16"/>
      <c r="R464" s="16" t="n">
        <v>0.894716492730547</v>
      </c>
      <c r="S464" s="16" t="n">
        <v>0.62557109506642</v>
      </c>
      <c r="T464" s="16" t="n">
        <v>0.52514216809569</v>
      </c>
      <c r="U464" s="16" t="n">
        <v>0.575704387564188</v>
      </c>
      <c r="V464" s="16" t="n">
        <v>0.279084323807032</v>
      </c>
      <c r="W464" s="16"/>
      <c r="X464" s="16" t="n">
        <v>0.520473261485571</v>
      </c>
      <c r="Y464" s="16" t="n">
        <v>0.329265438045401</v>
      </c>
      <c r="Z464" s="16" t="n">
        <v>0.384829719495467</v>
      </c>
      <c r="AA464" s="16" t="n">
        <v>0.747828384610303</v>
      </c>
      <c r="AB464" s="16" t="n">
        <v>0.861542190739812</v>
      </c>
      <c r="AC464" s="16" t="n">
        <v>0.686158226242052</v>
      </c>
      <c r="AD464" s="16" t="n">
        <v>0.266438745956555</v>
      </c>
      <c r="AE464" s="16"/>
      <c r="AF464" s="16" t="n">
        <v>0.893280523811987</v>
      </c>
      <c r="AG464" s="16" t="n">
        <v>0.515417094674463</v>
      </c>
      <c r="AH464" s="16" t="n">
        <v>0.647217779090079</v>
      </c>
      <c r="AI464" s="16" t="n">
        <v>0.39257808791334</v>
      </c>
      <c r="AJ464" s="16" t="n">
        <v>0.192732779214253</v>
      </c>
      <c r="AK464" s="16" t="n">
        <v>0.505133553594816</v>
      </c>
      <c r="AL464" s="16" t="n">
        <v>0.580065699259875</v>
      </c>
      <c r="AM464" s="16" t="n">
        <v>0.606608942923224</v>
      </c>
      <c r="AN464" s="16" t="n">
        <v>0.487357263483372</v>
      </c>
      <c r="AO464" s="16" t="n">
        <v>0.906264136476684</v>
      </c>
      <c r="AP464" s="16" t="n">
        <v>0.5</v>
      </c>
      <c r="AQ464" s="16"/>
      <c r="AR464" s="16" t="n">
        <v>0.0645377627175805</v>
      </c>
      <c r="AS464" s="16" t="n">
        <v>0.644411775064679</v>
      </c>
      <c r="AT464" s="16" t="n">
        <v>0.77287342884792</v>
      </c>
      <c r="AU464" s="16" t="n">
        <v>0.81248372557025</v>
      </c>
      <c r="AV464" s="16" t="n">
        <v>1</v>
      </c>
      <c r="AW464" s="16" t="n">
        <v>0.220471422853542</v>
      </c>
      <c r="AX464" s="16" t="n">
        <v>0.88297769654268</v>
      </c>
      <c r="AY464" s="16" t="n">
        <v>0.819725570642193</v>
      </c>
      <c r="AZ464" s="16" t="n">
        <v>0.752474301632472</v>
      </c>
      <c r="BA464" s="16" t="n">
        <v>0.649360391077005</v>
      </c>
      <c r="BB464" s="16" t="n">
        <v>0.429397058773003</v>
      </c>
      <c r="BC464" s="16" t="n">
        <v>0.530937018748127</v>
      </c>
    </row>
    <row r="465">
      <c r="B465" t="s">
        <v>234</v>
      </c>
      <c r="C465" s="16" t="n">
        <v>0.168450391083472</v>
      </c>
      <c r="D465" s="16" t="n">
        <v>0.19474565615142</v>
      </c>
      <c r="E465" s="16" t="n">
        <v>0.0404933208049845</v>
      </c>
      <c r="F465" s="16" t="n">
        <v>0.231937342842579</v>
      </c>
      <c r="G465" s="16"/>
      <c r="H465" s="16" t="n">
        <v>0.0201677077410639</v>
      </c>
      <c r="I465" s="16" t="n">
        <v>0.204380531847418</v>
      </c>
      <c r="J465" s="16"/>
      <c r="K465" s="16" t="n">
        <v>0.0819325189780283</v>
      </c>
      <c r="L465" s="16"/>
      <c r="M465" s="16" t="n">
        <v>0.171660037501495</v>
      </c>
      <c r="N465" s="16" t="n">
        <v>0.170576648139961</v>
      </c>
      <c r="O465" s="16" t="n">
        <v>0.138102025689182</v>
      </c>
      <c r="P465" s="16" t="n">
        <v>0.0584590880858567</v>
      </c>
      <c r="Q465" s="16"/>
      <c r="R465" s="16" t="n">
        <v>0.105283507269453</v>
      </c>
      <c r="S465" s="16" t="n">
        <v>0.3277049855372</v>
      </c>
      <c r="T465" s="16" t="n">
        <v>0.0227233718212248</v>
      </c>
      <c r="U465" s="16" t="n">
        <v>0.109981140947733</v>
      </c>
      <c r="V465" s="16" t="n">
        <v>0.222747289376938</v>
      </c>
      <c r="W465" s="16"/>
      <c r="X465" s="16" t="n">
        <v>0.201164470688681</v>
      </c>
      <c r="Y465" s="16" t="n">
        <v>0.0156700921704773</v>
      </c>
      <c r="Z465" s="16" t="n">
        <v>0.0733544272003224</v>
      </c>
      <c r="AA465" s="16" t="n">
        <v>0.0516396542655826</v>
      </c>
      <c r="AB465" s="16" t="n">
        <v>0.082370897910632</v>
      </c>
      <c r="AC465" s="16" t="n">
        <v>0.247754898517459</v>
      </c>
      <c r="AD465" s="16" t="n">
        <v>0.602905333093289</v>
      </c>
      <c r="AE465" s="16"/>
      <c r="AF465" s="16" t="n">
        <v>0.103109668409931</v>
      </c>
      <c r="AG465" s="16" t="n">
        <v>0.227611718370725</v>
      </c>
      <c r="AH465" s="16" t="n">
        <v>0.0458184587172088</v>
      </c>
      <c r="AI465" s="16" t="n">
        <v>0.021112691042363</v>
      </c>
      <c r="AJ465" s="16" t="n">
        <v>0.187766871439345</v>
      </c>
      <c r="AK465" s="16" t="n">
        <v>0.244553835701006</v>
      </c>
      <c r="AL465" s="16" t="n">
        <v>0.0445084457273338</v>
      </c>
      <c r="AM465" s="16" t="n">
        <v>0.0306043142913519</v>
      </c>
      <c r="AN465" s="16" t="n">
        <v>0.441643407522942</v>
      </c>
      <c r="AO465" s="16" t="n">
        <v>0.0782572980083259</v>
      </c>
      <c r="AP465" s="16" t="n">
        <v>0</v>
      </c>
      <c r="AQ465" s="16"/>
      <c r="AR465" s="16" t="n">
        <v>0.394005929755905</v>
      </c>
      <c r="AS465" s="16" t="n">
        <v>0.000845928488326655</v>
      </c>
      <c r="AT465" s="16" t="n">
        <v>0.174235274768136</v>
      </c>
      <c r="AU465" s="16" t="n">
        <v>0</v>
      </c>
      <c r="AV465" s="16" t="n">
        <v>0</v>
      </c>
      <c r="AW465" s="16" t="n">
        <v>0.155830273433819</v>
      </c>
      <c r="AX465" s="16" t="n">
        <v>0.114301087811191</v>
      </c>
      <c r="AY465" s="16" t="n">
        <v>0.00446426488384679</v>
      </c>
      <c r="AZ465" s="16" t="n">
        <v>0.0266687631038671</v>
      </c>
      <c r="BA465" s="16" t="n">
        <v>0.000925241458848471</v>
      </c>
      <c r="BB465" s="16" t="n">
        <v>0.259504330260974</v>
      </c>
      <c r="BC465" s="16" t="n">
        <v>0.031364619602689</v>
      </c>
    </row>
    <row r="466">
      <c r="B466" t="s">
        <v>132</v>
      </c>
      <c r="C466" s="16" t="n">
        <v>0.323227234685142</v>
      </c>
      <c r="D466" s="16" t="n">
        <v>0.33300497160711</v>
      </c>
      <c r="E466" s="16" t="n">
        <v>0.472759348574986</v>
      </c>
      <c r="F466" s="16" t="n">
        <v>0.235123692636907</v>
      </c>
      <c r="G466" s="16"/>
      <c r="H466" s="16" t="n">
        <v>0.721684043806872</v>
      </c>
      <c r="I466" s="16" t="n">
        <v>0.232276561953489</v>
      </c>
      <c r="J466" s="16"/>
      <c r="K466" s="16" t="n">
        <v>0.707021515121394</v>
      </c>
      <c r="L466" s="16"/>
      <c r="M466" s="16" t="n">
        <v>0.296291796218053</v>
      </c>
      <c r="N466" s="16" t="n">
        <v>0.35522442209224</v>
      </c>
      <c r="O466" s="16" t="n">
        <v>0.541137632769004</v>
      </c>
      <c r="P466" s="16" t="n">
        <v>0.662222426227436</v>
      </c>
      <c r="Q466" s="16"/>
      <c r="R466" s="16" t="n">
        <v>0.789432985461093</v>
      </c>
      <c r="S466" s="16" t="n">
        <v>0.29786610952922</v>
      </c>
      <c r="T466" s="16" t="n">
        <v>0.502418796274465</v>
      </c>
      <c r="U466" s="16" t="n">
        <v>0.465723246616455</v>
      </c>
      <c r="V466" s="16" t="n">
        <v>0.0563370344300937</v>
      </c>
      <c r="W466" s="16"/>
      <c r="X466" s="16" t="n">
        <v>0.319308790796891</v>
      </c>
      <c r="Y466" s="16" t="n">
        <v>0.313595345874923</v>
      </c>
      <c r="Z466" s="16" t="n">
        <v>0.311475292295145</v>
      </c>
      <c r="AA466" s="16" t="n">
        <v>0.69618873034472</v>
      </c>
      <c r="AB466" s="16" t="n">
        <v>0.77917129282918</v>
      </c>
      <c r="AC466" s="16" t="n">
        <v>0.438403327724593</v>
      </c>
      <c r="AD466" s="16" t="n">
        <v>-0.336466587136734</v>
      </c>
      <c r="AE466" s="16"/>
      <c r="AF466" s="16" t="n">
        <v>0.790170855402055</v>
      </c>
      <c r="AG466" s="16" t="n">
        <v>0.287805376303737</v>
      </c>
      <c r="AH466" s="16" t="n">
        <v>0.60139932037287</v>
      </c>
      <c r="AI466" s="16" t="n">
        <v>0.371465396870977</v>
      </c>
      <c r="AJ466" s="16" t="n">
        <v>0.0049659077749071</v>
      </c>
      <c r="AK466" s="16" t="n">
        <v>0.26057971789381</v>
      </c>
      <c r="AL466" s="16" t="n">
        <v>0.535557253532541</v>
      </c>
      <c r="AM466" s="16" t="n">
        <v>0.576004628631872</v>
      </c>
      <c r="AN466" s="16" t="n">
        <v>0.0457138559604297</v>
      </c>
      <c r="AO466" s="16" t="n">
        <v>0.828006838468358</v>
      </c>
      <c r="AP466" s="16" t="n">
        <v>0.5</v>
      </c>
      <c r="AQ466" s="16"/>
      <c r="AR466" s="16" t="n">
        <v>-0.329468167038325</v>
      </c>
      <c r="AS466" s="16" t="n">
        <v>0.643565846576352</v>
      </c>
      <c r="AT466" s="16" t="n">
        <v>0.598638154079784</v>
      </c>
      <c r="AU466" s="16" t="n">
        <v>0.81248372557025</v>
      </c>
      <c r="AV466" s="16" t="n">
        <v>1</v>
      </c>
      <c r="AW466" s="16" t="n">
        <v>0.0646411494197232</v>
      </c>
      <c r="AX466" s="16" t="n">
        <v>0.76867660873149</v>
      </c>
      <c r="AY466" s="16" t="n">
        <v>0.815261305758346</v>
      </c>
      <c r="AZ466" s="16" t="n">
        <v>0.725805538528605</v>
      </c>
      <c r="BA466" s="16" t="n">
        <v>0.648435149618157</v>
      </c>
      <c r="BB466" s="16" t="n">
        <v>0.169892728512029</v>
      </c>
      <c r="BC466" s="16" t="n">
        <v>0.499572399145438</v>
      </c>
    </row>
    <row r="467">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row>
    <row r="468">
      <c r="B468" s="7" t="s">
        <v>266</v>
      </c>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row>
    <row r="469">
      <c r="B469" s="26" t="s">
        <v>261</v>
      </c>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row>
    <row r="470">
      <c r="B470" t="s">
        <v>228</v>
      </c>
      <c r="C470" s="16" t="n">
        <v>0.103043932264133</v>
      </c>
      <c r="D470" s="16" t="n">
        <v>0.106171832810869</v>
      </c>
      <c r="E470" s="16" t="n">
        <v>0.127190850680466</v>
      </c>
      <c r="F470" s="16" t="n">
        <v>0.0882847058147151</v>
      </c>
      <c r="G470" s="16"/>
      <c r="H470" s="16" t="n">
        <v>0.413339768441609</v>
      </c>
      <c r="I470" s="16" t="n">
        <v>0.0929349559894388</v>
      </c>
      <c r="J470" s="16"/>
      <c r="K470" s="16" t="n">
        <v>0.207218646372521</v>
      </c>
      <c r="L470" s="16"/>
      <c r="M470" s="16" t="n">
        <v>0.0830421652598576</v>
      </c>
      <c r="N470" s="16" t="n">
        <v>0.165523142019376</v>
      </c>
      <c r="O470" s="16" t="n">
        <v>0.170198125973817</v>
      </c>
      <c r="P470" s="16" t="n">
        <v>0.306532451359713</v>
      </c>
      <c r="Q470" s="16"/>
      <c r="R470" s="16" t="n">
        <v>0</v>
      </c>
      <c r="S470" s="16" t="n">
        <v>0.182715842231052</v>
      </c>
      <c r="T470" s="16" t="n">
        <v>0.119623126400005</v>
      </c>
      <c r="U470" s="16" t="n">
        <v>0.132283007757136</v>
      </c>
      <c r="V470" s="16" t="n">
        <v>0.0265996248291701</v>
      </c>
      <c r="W470" s="16"/>
      <c r="X470" s="16" t="n">
        <v>0.162553601496637</v>
      </c>
      <c r="Y470" s="16" t="n">
        <v>0.0100447730923656</v>
      </c>
      <c r="Z470" s="16" t="n">
        <v>0.208651006828613</v>
      </c>
      <c r="AA470" s="16" t="n">
        <v>0.0540716623470465</v>
      </c>
      <c r="AB470" s="16" t="n">
        <v>0.132183291556812</v>
      </c>
      <c r="AC470" s="16" t="n">
        <v>0.350181630322621</v>
      </c>
      <c r="AD470" s="16" t="n">
        <v>0.0627487627603749</v>
      </c>
      <c r="AE470" s="16"/>
      <c r="AF470" s="16" t="n">
        <v>0.0212280202258702</v>
      </c>
      <c r="AG470" s="16" t="n">
        <v>0.282795327158688</v>
      </c>
      <c r="AH470" s="16" t="n">
        <v>0.0179890424564863</v>
      </c>
      <c r="AI470" s="16" t="n">
        <v>0.080858325738429</v>
      </c>
      <c r="AJ470" s="16" t="n">
        <v>0.0391151318531184</v>
      </c>
      <c r="AK470" s="16" t="n">
        <v>0.154550581256836</v>
      </c>
      <c r="AL470" s="16" t="n">
        <v>0.0138304588080321</v>
      </c>
      <c r="AM470" s="16" t="n">
        <v>0.0669008404971478</v>
      </c>
      <c r="AN470" s="16" t="n">
        <v>0.37322845831029</v>
      </c>
      <c r="AO470" s="16" t="n">
        <v>0.405809457290773</v>
      </c>
      <c r="AP470" s="16" t="n">
        <v>0</v>
      </c>
      <c r="AQ470" s="16"/>
      <c r="AR470" s="16" t="n">
        <v>0.0129511527386507</v>
      </c>
      <c r="AS470" s="16" t="n">
        <v>0.281986210096411</v>
      </c>
      <c r="AT470" s="16" t="n">
        <v>0.0670075314979136</v>
      </c>
      <c r="AU470" s="16" t="n">
        <v>0</v>
      </c>
      <c r="AV470" s="16" t="n">
        <v>0.00959110139536694</v>
      </c>
      <c r="AW470" s="16" t="n">
        <v>0.0259519721870467</v>
      </c>
      <c r="AX470" s="16" t="n">
        <v>0.0139381359374711</v>
      </c>
      <c r="AY470" s="16" t="n">
        <v>0.0923693471208271</v>
      </c>
      <c r="AZ470" s="16" t="n">
        <v>0.476195347513659</v>
      </c>
      <c r="BA470" s="16" t="n">
        <v>0</v>
      </c>
      <c r="BB470" s="16" t="n">
        <v>0.054772559963679</v>
      </c>
      <c r="BC470" s="16" t="n">
        <v>0.517540254404998</v>
      </c>
    </row>
    <row r="471">
      <c r="B471" t="s">
        <v>229</v>
      </c>
      <c r="C471" s="16" t="n">
        <v>0.318999652546407</v>
      </c>
      <c r="D471" s="16" t="n">
        <v>0.380165824462873</v>
      </c>
      <c r="E471" s="16" t="n">
        <v>0.427150593505705</v>
      </c>
      <c r="F471" s="16" t="n">
        <v>0.236699082735188</v>
      </c>
      <c r="G471" s="16"/>
      <c r="H471" s="16" t="n">
        <v>0.29839866664096</v>
      </c>
      <c r="I471" s="16" t="n">
        <v>0.271268229444138</v>
      </c>
      <c r="J471" s="16"/>
      <c r="K471" s="16" t="n">
        <v>0.401742578174962</v>
      </c>
      <c r="L471" s="16"/>
      <c r="M471" s="16" t="n">
        <v>0.311722428532997</v>
      </c>
      <c r="N471" s="16" t="n">
        <v>0.298076484884122</v>
      </c>
      <c r="O471" s="16" t="n">
        <v>0.459873127069153</v>
      </c>
      <c r="P471" s="16" t="n">
        <v>0.38785752536331</v>
      </c>
      <c r="Q471" s="16"/>
      <c r="R471" s="16" t="n">
        <v>0.877285799784375</v>
      </c>
      <c r="S471" s="16" t="n">
        <v>0.156405468183387</v>
      </c>
      <c r="T471" s="16" t="n">
        <v>0.493192501025456</v>
      </c>
      <c r="U471" s="16" t="n">
        <v>0.392418521573599</v>
      </c>
      <c r="V471" s="16" t="n">
        <v>0.218051291459328</v>
      </c>
      <c r="W471" s="16"/>
      <c r="X471" s="16" t="n">
        <v>0.281118040092408</v>
      </c>
      <c r="Y471" s="16" t="n">
        <v>0.29469301052571</v>
      </c>
      <c r="Z471" s="16" t="n">
        <v>0.35483517584272</v>
      </c>
      <c r="AA471" s="16" t="n">
        <v>0.641433126182209</v>
      </c>
      <c r="AB471" s="16" t="n">
        <v>0.48710578460107</v>
      </c>
      <c r="AC471" s="16" t="n">
        <v>0.340836355137447</v>
      </c>
      <c r="AD471" s="16" t="n">
        <v>0.132365867921514</v>
      </c>
      <c r="AE471" s="16"/>
      <c r="AF471" s="16" t="n">
        <v>0.00270301351659386</v>
      </c>
      <c r="AG471" s="16" t="n">
        <v>0.168816114021053</v>
      </c>
      <c r="AH471" s="16" t="n">
        <v>0.477871757559119</v>
      </c>
      <c r="AI471" s="16" t="n">
        <v>0.116415339342508</v>
      </c>
      <c r="AJ471" s="16" t="n">
        <v>0.144539778628935</v>
      </c>
      <c r="AK471" s="16" t="n">
        <v>0.221853326030304</v>
      </c>
      <c r="AL471" s="16" t="n">
        <v>0.752830868489911</v>
      </c>
      <c r="AM471" s="16" t="n">
        <v>0.388201804536876</v>
      </c>
      <c r="AN471" s="16" t="n">
        <v>0.12916073489214</v>
      </c>
      <c r="AO471" s="16" t="n">
        <v>0.594190542709227</v>
      </c>
      <c r="AP471" s="16" t="n">
        <v>0</v>
      </c>
      <c r="AQ471" s="16"/>
      <c r="AR471" s="16" t="n">
        <v>0.0504987611045568</v>
      </c>
      <c r="AS471" s="16" t="n">
        <v>0.0664915996629177</v>
      </c>
      <c r="AT471" s="16" t="n">
        <v>0.530375182251023</v>
      </c>
      <c r="AU471" s="16" t="n">
        <v>0.555631304179166</v>
      </c>
      <c r="AV471" s="16" t="n">
        <v>0.66061844677188</v>
      </c>
      <c r="AW471" s="16" t="n">
        <v>0.338846098711878</v>
      </c>
      <c r="AX471" s="16" t="n">
        <v>0.869039560605209</v>
      </c>
      <c r="AY471" s="16" t="n">
        <v>0.101297876888521</v>
      </c>
      <c r="AZ471" s="16" t="n">
        <v>0.222941427911078</v>
      </c>
      <c r="BA471" s="16" t="n">
        <v>0.36196831253721</v>
      </c>
      <c r="BB471" s="16" t="n">
        <v>0.357706338193798</v>
      </c>
      <c r="BC471" s="16" t="n">
        <v>0.00412459797348847</v>
      </c>
    </row>
    <row r="472">
      <c r="B472" t="s">
        <v>259</v>
      </c>
      <c r="C472" s="16" t="n">
        <v>0.336983996506043</v>
      </c>
      <c r="D472" s="16" t="n">
        <v>0.451835391192718</v>
      </c>
      <c r="E472" s="16" t="n">
        <v>0.358246179696011</v>
      </c>
      <c r="F472" s="16" t="n">
        <v>0.285488406975602</v>
      </c>
      <c r="G472" s="16"/>
      <c r="H472" s="16" t="n">
        <v>0.126333718491773</v>
      </c>
      <c r="I472" s="16" t="n">
        <v>0.384789010678029</v>
      </c>
      <c r="J472" s="16"/>
      <c r="K472" s="16" t="n">
        <v>0.244183164673622</v>
      </c>
      <c r="L472" s="16"/>
      <c r="M472" s="16" t="n">
        <v>0.360910020893484</v>
      </c>
      <c r="N472" s="16" t="n">
        <v>0.261014797772153</v>
      </c>
      <c r="O472" s="16" t="n">
        <v>0.25378825602013</v>
      </c>
      <c r="P472" s="16" t="n">
        <v>0.131166733180079</v>
      </c>
      <c r="Q472" s="16"/>
      <c r="R472" s="16" t="n">
        <v>0.0174306929461714</v>
      </c>
      <c r="S472" s="16" t="n">
        <v>0.272515414803903</v>
      </c>
      <c r="T472" s="16" t="n">
        <v>0.24116954507885</v>
      </c>
      <c r="U472" s="16" t="n">
        <v>0.345502356426059</v>
      </c>
      <c r="V472" s="16" t="n">
        <v>0.446263061207879</v>
      </c>
      <c r="W472" s="16"/>
      <c r="X472" s="16" t="n">
        <v>0.234015586762498</v>
      </c>
      <c r="Y472" s="16" t="n">
        <v>0.516582111394957</v>
      </c>
      <c r="Z472" s="16" t="n">
        <v>0.0396375937416402</v>
      </c>
      <c r="AA472" s="16" t="n">
        <v>0.130335058990873</v>
      </c>
      <c r="AB472" s="16" t="n">
        <v>0.122491614355336</v>
      </c>
      <c r="AC472" s="16" t="n">
        <v>0.0935859868370863</v>
      </c>
      <c r="AD472" s="16" t="n">
        <v>0.735739304581996</v>
      </c>
      <c r="AE472" s="16"/>
      <c r="AF472" s="16" t="n">
        <v>0.00360980777808201</v>
      </c>
      <c r="AG472" s="16" t="n">
        <v>0.493648312377945</v>
      </c>
      <c r="AH472" s="16" t="n">
        <v>0.414040069147465</v>
      </c>
      <c r="AI472" s="16" t="n">
        <v>0.683966304605214</v>
      </c>
      <c r="AJ472" s="16" t="n">
        <v>0.473987227380852</v>
      </c>
      <c r="AK472" s="16" t="n">
        <v>0.219014065776701</v>
      </c>
      <c r="AL472" s="16" t="n">
        <v>0.195832396361084</v>
      </c>
      <c r="AM472" s="16" t="n">
        <v>0.36631984007554</v>
      </c>
      <c r="AN472" s="16" t="n">
        <v>0.0532157766290913</v>
      </c>
      <c r="AO472" s="16" t="n">
        <v>0</v>
      </c>
      <c r="AP472" s="16" t="n">
        <v>1</v>
      </c>
      <c r="AQ472" s="16"/>
      <c r="AR472" s="16" t="n">
        <v>0.36274366084271</v>
      </c>
      <c r="AS472" s="16" t="n">
        <v>0.616516264646798</v>
      </c>
      <c r="AT472" s="16" t="n">
        <v>0.216290631898804</v>
      </c>
      <c r="AU472" s="16" t="n">
        <v>0.444368695820834</v>
      </c>
      <c r="AV472" s="16" t="n">
        <v>0.329790451832753</v>
      </c>
      <c r="AW472" s="16" t="n">
        <v>0.57984171797932</v>
      </c>
      <c r="AX472" s="16" t="n">
        <v>0</v>
      </c>
      <c r="AY472" s="16" t="n">
        <v>0.716195561311748</v>
      </c>
      <c r="AZ472" s="16" t="n">
        <v>0.274194461471395</v>
      </c>
      <c r="BA472" s="16" t="n">
        <v>0.337234616283048</v>
      </c>
      <c r="BB472" s="16" t="n">
        <v>0.0797912150642587</v>
      </c>
      <c r="BC472" s="16" t="n">
        <v>0.223485264009412</v>
      </c>
    </row>
    <row r="473">
      <c r="B473" t="s">
        <v>231</v>
      </c>
      <c r="C473" s="16" t="n">
        <v>0.141042469161615</v>
      </c>
      <c r="D473" s="16" t="n">
        <v>0.0274084004408792</v>
      </c>
      <c r="E473" s="16" t="n">
        <v>0.0528835421322379</v>
      </c>
      <c r="F473" s="16" t="n">
        <v>0.230032835750173</v>
      </c>
      <c r="G473" s="16"/>
      <c r="H473" s="16" t="n">
        <v>0.0246090388329796</v>
      </c>
      <c r="I473" s="16" t="n">
        <v>0.16811429548263</v>
      </c>
      <c r="J473" s="16"/>
      <c r="K473" s="16" t="n">
        <v>0.0542341331070909</v>
      </c>
      <c r="L473" s="16"/>
      <c r="M473" s="16" t="n">
        <v>0.147723436039374</v>
      </c>
      <c r="N473" s="16" t="n">
        <v>0.139505954335709</v>
      </c>
      <c r="O473" s="16" t="n">
        <v>0.0651710757893634</v>
      </c>
      <c r="P473" s="16" t="n">
        <v>0.0868655860430119</v>
      </c>
      <c r="Q473" s="16"/>
      <c r="R473" s="16" t="n">
        <v>0</v>
      </c>
      <c r="S473" s="16" t="n">
        <v>0.213744820509935</v>
      </c>
      <c r="T473" s="16" t="n">
        <v>0.131224388876812</v>
      </c>
      <c r="U473" s="16" t="n">
        <v>0.108414006550532</v>
      </c>
      <c r="V473" s="16" t="n">
        <v>0.136364903020422</v>
      </c>
      <c r="W473" s="16"/>
      <c r="X473" s="16" t="n">
        <v>0.124400755282366</v>
      </c>
      <c r="Y473" s="16" t="n">
        <v>0.178384468316602</v>
      </c>
      <c r="Z473" s="16" t="n">
        <v>0.394481668500922</v>
      </c>
      <c r="AA473" s="16" t="n">
        <v>0.0423359926918744</v>
      </c>
      <c r="AB473" s="16" t="n">
        <v>0.23790099304797</v>
      </c>
      <c r="AC473" s="16" t="n">
        <v>0.00920623355554331</v>
      </c>
      <c r="AD473" s="16" t="n">
        <v>0.0359492640769659</v>
      </c>
      <c r="AE473" s="16"/>
      <c r="AF473" s="16" t="n">
        <v>0.859172060871808</v>
      </c>
      <c r="AG473" s="16" t="n">
        <v>0.0463639996502151</v>
      </c>
      <c r="AH473" s="16" t="n">
        <v>0.0426571793758239</v>
      </c>
      <c r="AI473" s="16" t="n">
        <v>0.0509024297364049</v>
      </c>
      <c r="AJ473" s="16" t="n">
        <v>0.311146911639732</v>
      </c>
      <c r="AK473" s="16" t="n">
        <v>0.142491649016246</v>
      </c>
      <c r="AL473" s="16" t="n">
        <v>0.0321805064013223</v>
      </c>
      <c r="AM473" s="16" t="n">
        <v>0</v>
      </c>
      <c r="AN473" s="16" t="n">
        <v>0.438281352116016</v>
      </c>
      <c r="AO473" s="16" t="n">
        <v>0</v>
      </c>
      <c r="AP473" s="16" t="n">
        <v>0</v>
      </c>
      <c r="AQ473" s="16"/>
      <c r="AR473" s="16" t="n">
        <v>0.386210671634801</v>
      </c>
      <c r="AS473" s="16" t="n">
        <v>0.00169185697665331</v>
      </c>
      <c r="AT473" s="16" t="n">
        <v>0.00344997137380862</v>
      </c>
      <c r="AU473" s="16" t="n">
        <v>0</v>
      </c>
      <c r="AV473" s="16" t="n">
        <v>0</v>
      </c>
      <c r="AW473" s="16" t="n">
        <v>0.0515591200317509</v>
      </c>
      <c r="AX473" s="16" t="n">
        <v>0.0549436033175852</v>
      </c>
      <c r="AY473" s="16" t="n">
        <v>0.0856729497950569</v>
      </c>
      <c r="AZ473" s="16" t="n">
        <v>0</v>
      </c>
      <c r="BA473" s="16" t="n">
        <v>0.300797071179741</v>
      </c>
      <c r="BB473" s="16" t="n">
        <v>0.502090499906423</v>
      </c>
      <c r="BC473" s="16" t="n">
        <v>0.00497979968261139</v>
      </c>
    </row>
    <row r="474">
      <c r="B474" t="s">
        <v>232</v>
      </c>
      <c r="C474" s="16" t="n">
        <v>0.083058360584827</v>
      </c>
      <c r="D474" s="16" t="n">
        <v>0.0344185510926608</v>
      </c>
      <c r="E474" s="16" t="n">
        <v>0.0345288339855797</v>
      </c>
      <c r="F474" s="16" t="n">
        <v>0.127267105289329</v>
      </c>
      <c r="G474" s="16"/>
      <c r="H474" s="16" t="n">
        <v>0.137318807592679</v>
      </c>
      <c r="I474" s="16" t="n">
        <v>0.0575002682949282</v>
      </c>
      <c r="J474" s="16"/>
      <c r="K474" s="16" t="n">
        <v>0.0926214776718049</v>
      </c>
      <c r="L474" s="16"/>
      <c r="M474" s="16" t="n">
        <v>0.0748913133315379</v>
      </c>
      <c r="N474" s="16" t="n">
        <v>0.135879620988639</v>
      </c>
      <c r="O474" s="16" t="n">
        <v>0.0509694151475368</v>
      </c>
      <c r="P474" s="16" t="n">
        <v>0.0875777040538869</v>
      </c>
      <c r="Q474" s="16"/>
      <c r="R474" s="16" t="n">
        <v>0.105283507269453</v>
      </c>
      <c r="S474" s="16" t="n">
        <v>0.174618454271723</v>
      </c>
      <c r="T474" s="16" t="n">
        <v>0.0147904386188772</v>
      </c>
      <c r="U474" s="16" t="n">
        <v>0.0213821076926738</v>
      </c>
      <c r="V474" s="16" t="n">
        <v>0.118564620230293</v>
      </c>
      <c r="W474" s="16"/>
      <c r="X474" s="16" t="n">
        <v>0.157611339760503</v>
      </c>
      <c r="Y474" s="16" t="n">
        <v>0.000295636670365577</v>
      </c>
      <c r="Z474" s="16" t="n">
        <v>0.00239455508610442</v>
      </c>
      <c r="AA474" s="16" t="n">
        <v>0.131824159787998</v>
      </c>
      <c r="AB474" s="16" t="n">
        <v>0.0203183164388136</v>
      </c>
      <c r="AC474" s="16" t="n">
        <v>0.206189794147302</v>
      </c>
      <c r="AD474" s="16" t="n">
        <v>0.0331968006591493</v>
      </c>
      <c r="AE474" s="16"/>
      <c r="AF474" s="16" t="n">
        <v>0.113287097607646</v>
      </c>
      <c r="AG474" s="16" t="n">
        <v>0.00837624679209847</v>
      </c>
      <c r="AH474" s="16" t="n">
        <v>0.0474419514611055</v>
      </c>
      <c r="AI474" s="16" t="n">
        <v>0.0678576005774438</v>
      </c>
      <c r="AJ474" s="16" t="n">
        <v>0.0312109504973628</v>
      </c>
      <c r="AK474" s="16" t="n">
        <v>0.262090377919913</v>
      </c>
      <c r="AL474" s="16" t="n">
        <v>0.00532576993964986</v>
      </c>
      <c r="AM474" s="16" t="n">
        <v>0.0447768238466359</v>
      </c>
      <c r="AN474" s="16" t="n">
        <v>0.00611367805246156</v>
      </c>
      <c r="AO474" s="16" t="n">
        <v>0</v>
      </c>
      <c r="AP474" s="16" t="n">
        <v>0</v>
      </c>
      <c r="AQ474" s="16"/>
      <c r="AR474" s="16" t="n">
        <v>0.187595753679282</v>
      </c>
      <c r="AS474" s="16" t="n">
        <v>0.0333140686172201</v>
      </c>
      <c r="AT474" s="16" t="n">
        <v>0.182876682978451</v>
      </c>
      <c r="AU474" s="16" t="n">
        <v>0</v>
      </c>
      <c r="AV474" s="16" t="n">
        <v>0</v>
      </c>
      <c r="AW474" s="16" t="n">
        <v>0.00380109109000463</v>
      </c>
      <c r="AX474" s="16" t="n">
        <v>0.0620787001397343</v>
      </c>
      <c r="AY474" s="16" t="n">
        <v>0.00446426488384679</v>
      </c>
      <c r="AZ474" s="16" t="n">
        <v>0.0266687631038671</v>
      </c>
      <c r="BA474" s="16" t="n">
        <v>0</v>
      </c>
      <c r="BB474" s="16" t="n">
        <v>0.00563938687184192</v>
      </c>
      <c r="BC474" s="16" t="n">
        <v>0.031364619602689</v>
      </c>
    </row>
    <row r="475">
      <c r="B475" t="s">
        <v>101</v>
      </c>
      <c r="C475" s="16" t="n">
        <v>0.0168715889369753</v>
      </c>
      <c r="D475" s="16" t="n">
        <v>0</v>
      </c>
      <c r="E475" s="16" t="n">
        <v>0</v>
      </c>
      <c r="F475" s="16" t="n">
        <v>0.0322278634349924</v>
      </c>
      <c r="G475" s="16"/>
      <c r="H475" s="16" t="n">
        <v>0</v>
      </c>
      <c r="I475" s="16" t="n">
        <v>0.0253932401108361</v>
      </c>
      <c r="J475" s="16"/>
      <c r="K475" s="16" t="n">
        <v>0</v>
      </c>
      <c r="L475" s="16"/>
      <c r="M475" s="16" t="n">
        <v>0.0217106359427491</v>
      </c>
      <c r="N475" s="16" t="n">
        <v>0</v>
      </c>
      <c r="O475" s="16" t="n">
        <v>0</v>
      </c>
      <c r="P475" s="16" t="n">
        <v>0</v>
      </c>
      <c r="Q475" s="16"/>
      <c r="R475" s="16" t="n">
        <v>0</v>
      </c>
      <c r="S475" s="16" t="n">
        <v>0</v>
      </c>
      <c r="T475" s="16" t="n">
        <v>0</v>
      </c>
      <c r="U475" s="16" t="n">
        <v>0</v>
      </c>
      <c r="V475" s="16" t="n">
        <v>0.0541564992529078</v>
      </c>
      <c r="W475" s="16"/>
      <c r="X475" s="16" t="n">
        <v>0.0403006766055871</v>
      </c>
      <c r="Y475" s="16" t="n">
        <v>0</v>
      </c>
      <c r="Z475" s="16" t="n">
        <v>0</v>
      </c>
      <c r="AA475" s="16" t="n">
        <v>0</v>
      </c>
      <c r="AB475" s="16" t="n">
        <v>0</v>
      </c>
      <c r="AC475" s="16" t="n">
        <v>0</v>
      </c>
      <c r="AD475" s="16" t="n">
        <v>0</v>
      </c>
      <c r="AE475" s="16"/>
      <c r="AF475" s="16" t="n">
        <v>0</v>
      </c>
      <c r="AG475" s="16" t="n">
        <v>0</v>
      </c>
      <c r="AH475" s="16" t="n">
        <v>0</v>
      </c>
      <c r="AI475" s="16" t="n">
        <v>0</v>
      </c>
      <c r="AJ475" s="16" t="n">
        <v>0</v>
      </c>
      <c r="AK475" s="16" t="n">
        <v>0</v>
      </c>
      <c r="AL475" s="16" t="n">
        <v>0</v>
      </c>
      <c r="AM475" s="16" t="n">
        <v>0.1338006910438</v>
      </c>
      <c r="AN475" s="16" t="n">
        <v>0</v>
      </c>
      <c r="AO475" s="16" t="n">
        <v>0</v>
      </c>
      <c r="AP475" s="16" t="n">
        <v>0</v>
      </c>
      <c r="AQ475" s="16"/>
      <c r="AR475" s="16" t="n">
        <v>0</v>
      </c>
      <c r="AS475" s="16" t="n">
        <v>0</v>
      </c>
      <c r="AT475" s="16" t="n">
        <v>0</v>
      </c>
      <c r="AU475" s="16" t="n">
        <v>0</v>
      </c>
      <c r="AV475" s="16" t="n">
        <v>0</v>
      </c>
      <c r="AW475" s="16" t="n">
        <v>0</v>
      </c>
      <c r="AX475" s="16" t="n">
        <v>0</v>
      </c>
      <c r="AY475" s="16" t="n">
        <v>0</v>
      </c>
      <c r="AZ475" s="16" t="n">
        <v>0</v>
      </c>
      <c r="BA475" s="16" t="n">
        <v>0</v>
      </c>
      <c r="BB475" s="16" t="n">
        <v>0</v>
      </c>
      <c r="BC475" s="16" t="n">
        <v>0.218505464326801</v>
      </c>
    </row>
    <row r="476">
      <c r="B476" t="s">
        <v>233</v>
      </c>
      <c r="C476" s="16" t="n">
        <v>0.422043584810539</v>
      </c>
      <c r="D476" s="16" t="n">
        <v>0.486337657273742</v>
      </c>
      <c r="E476" s="16" t="n">
        <v>0.554341444186171</v>
      </c>
      <c r="F476" s="16" t="n">
        <v>0.324983788549903</v>
      </c>
      <c r="G476" s="16"/>
      <c r="H476" s="16" t="n">
        <v>0.711738435082569</v>
      </c>
      <c r="I476" s="16" t="n">
        <v>0.364203185433576</v>
      </c>
      <c r="J476" s="16"/>
      <c r="K476" s="16" t="n">
        <v>0.608961224547483</v>
      </c>
      <c r="L476" s="16"/>
      <c r="M476" s="16" t="n">
        <v>0.394764593792855</v>
      </c>
      <c r="N476" s="16" t="n">
        <v>0.463599626903498</v>
      </c>
      <c r="O476" s="16" t="n">
        <v>0.63007125304297</v>
      </c>
      <c r="P476" s="16" t="n">
        <v>0.694389976723022</v>
      </c>
      <c r="Q476" s="16"/>
      <c r="R476" s="16" t="n">
        <v>0.877285799784375</v>
      </c>
      <c r="S476" s="16" t="n">
        <v>0.339121310414438</v>
      </c>
      <c r="T476" s="16" t="n">
        <v>0.612815627425461</v>
      </c>
      <c r="U476" s="16" t="n">
        <v>0.524701529330735</v>
      </c>
      <c r="V476" s="16" t="n">
        <v>0.244650916288498</v>
      </c>
      <c r="W476" s="16"/>
      <c r="X476" s="16" t="n">
        <v>0.443671641589045</v>
      </c>
      <c r="Y476" s="16" t="n">
        <v>0.304737783618076</v>
      </c>
      <c r="Z476" s="16" t="n">
        <v>0.563486182671333</v>
      </c>
      <c r="AA476" s="16" t="n">
        <v>0.695504788529255</v>
      </c>
      <c r="AB476" s="16" t="n">
        <v>0.619289076157881</v>
      </c>
      <c r="AC476" s="16" t="n">
        <v>0.691017985460068</v>
      </c>
      <c r="AD476" s="16" t="n">
        <v>0.195114630681889</v>
      </c>
      <c r="AE476" s="16"/>
      <c r="AF476" s="16" t="n">
        <v>0.023931033742464</v>
      </c>
      <c r="AG476" s="16" t="n">
        <v>0.451611441179741</v>
      </c>
      <c r="AH476" s="16" t="n">
        <v>0.495860800015606</v>
      </c>
      <c r="AI476" s="16" t="n">
        <v>0.197273665080937</v>
      </c>
      <c r="AJ476" s="16" t="n">
        <v>0.183654910482054</v>
      </c>
      <c r="AK476" s="16" t="n">
        <v>0.37640390728714</v>
      </c>
      <c r="AL476" s="16" t="n">
        <v>0.766661327297943</v>
      </c>
      <c r="AM476" s="16" t="n">
        <v>0.455102645034024</v>
      </c>
      <c r="AN476" s="16" t="n">
        <v>0.502389193202431</v>
      </c>
      <c r="AO476" s="16" t="n">
        <v>1</v>
      </c>
      <c r="AP476" s="16" t="n">
        <v>0</v>
      </c>
      <c r="AQ476" s="16"/>
      <c r="AR476" s="16" t="n">
        <v>0.0634499138432075</v>
      </c>
      <c r="AS476" s="16" t="n">
        <v>0.348477809759328</v>
      </c>
      <c r="AT476" s="16" t="n">
        <v>0.597382713748936</v>
      </c>
      <c r="AU476" s="16" t="n">
        <v>0.555631304179166</v>
      </c>
      <c r="AV476" s="16" t="n">
        <v>0.670209548167247</v>
      </c>
      <c r="AW476" s="16" t="n">
        <v>0.364798070898925</v>
      </c>
      <c r="AX476" s="16" t="n">
        <v>0.88297769654268</v>
      </c>
      <c r="AY476" s="16" t="n">
        <v>0.193667224009348</v>
      </c>
      <c r="AZ476" s="16" t="n">
        <v>0.699136775424737</v>
      </c>
      <c r="BA476" s="16" t="n">
        <v>0.36196831253721</v>
      </c>
      <c r="BB476" s="16" t="n">
        <v>0.412478898157477</v>
      </c>
      <c r="BC476" s="16" t="n">
        <v>0.521664852378486</v>
      </c>
    </row>
    <row r="477">
      <c r="B477" t="s">
        <v>234</v>
      </c>
      <c r="C477" s="16" t="n">
        <v>0.224100829746442</v>
      </c>
      <c r="D477" s="16" t="n">
        <v>0.06182695153354</v>
      </c>
      <c r="E477" s="16" t="n">
        <v>0.0874123761178175</v>
      </c>
      <c r="F477" s="16" t="n">
        <v>0.357299941039503</v>
      </c>
      <c r="G477" s="16"/>
      <c r="H477" s="16" t="n">
        <v>0.161927846425658</v>
      </c>
      <c r="I477" s="16" t="n">
        <v>0.225614563777558</v>
      </c>
      <c r="J477" s="16"/>
      <c r="K477" s="16" t="n">
        <v>0.146855610778896</v>
      </c>
      <c r="L477" s="16"/>
      <c r="M477" s="16" t="n">
        <v>0.222614749370912</v>
      </c>
      <c r="N477" s="16" t="n">
        <v>0.275385575324348</v>
      </c>
      <c r="O477" s="16" t="n">
        <v>0.1161404909369</v>
      </c>
      <c r="P477" s="16" t="n">
        <v>0.174443290096899</v>
      </c>
      <c r="Q477" s="16"/>
      <c r="R477" s="16" t="n">
        <v>0.105283507269453</v>
      </c>
      <c r="S477" s="16" t="n">
        <v>0.388363274781659</v>
      </c>
      <c r="T477" s="16" t="n">
        <v>0.146014827495689</v>
      </c>
      <c r="U477" s="16" t="n">
        <v>0.129796114243206</v>
      </c>
      <c r="V477" s="16" t="n">
        <v>0.254929523250715</v>
      </c>
      <c r="W477" s="16"/>
      <c r="X477" s="16" t="n">
        <v>0.28201209504287</v>
      </c>
      <c r="Y477" s="16" t="n">
        <v>0.178680104986967</v>
      </c>
      <c r="Z477" s="16" t="n">
        <v>0.396876223587026</v>
      </c>
      <c r="AA477" s="16" t="n">
        <v>0.174160152479872</v>
      </c>
      <c r="AB477" s="16" t="n">
        <v>0.258219309486783</v>
      </c>
      <c r="AC477" s="16" t="n">
        <v>0.215396027702846</v>
      </c>
      <c r="AD477" s="16" t="n">
        <v>0.0691460647361151</v>
      </c>
      <c r="AE477" s="16"/>
      <c r="AF477" s="16" t="n">
        <v>0.972459158479454</v>
      </c>
      <c r="AG477" s="16" t="n">
        <v>0.0547402464423136</v>
      </c>
      <c r="AH477" s="16" t="n">
        <v>0.0900991308369294</v>
      </c>
      <c r="AI477" s="16" t="n">
        <v>0.118760030313849</v>
      </c>
      <c r="AJ477" s="16" t="n">
        <v>0.342357862137094</v>
      </c>
      <c r="AK477" s="16" t="n">
        <v>0.404582026936159</v>
      </c>
      <c r="AL477" s="16" t="n">
        <v>0.0375062763409722</v>
      </c>
      <c r="AM477" s="16" t="n">
        <v>0.0447768238466359</v>
      </c>
      <c r="AN477" s="16" t="n">
        <v>0.444395030168478</v>
      </c>
      <c r="AO477" s="16" t="n">
        <v>0</v>
      </c>
      <c r="AP477" s="16" t="n">
        <v>0</v>
      </c>
      <c r="AQ477" s="16"/>
      <c r="AR477" s="16" t="n">
        <v>0.573806425314082</v>
      </c>
      <c r="AS477" s="16" t="n">
        <v>0.0350059255938734</v>
      </c>
      <c r="AT477" s="16" t="n">
        <v>0.18632665435226</v>
      </c>
      <c r="AU477" s="16" t="n">
        <v>0</v>
      </c>
      <c r="AV477" s="16" t="n">
        <v>0</v>
      </c>
      <c r="AW477" s="16" t="n">
        <v>0.0553602111217555</v>
      </c>
      <c r="AX477" s="16" t="n">
        <v>0.11702230345732</v>
      </c>
      <c r="AY477" s="16" t="n">
        <v>0.0901372146789037</v>
      </c>
      <c r="AZ477" s="16" t="n">
        <v>0.0266687631038671</v>
      </c>
      <c r="BA477" s="16" t="n">
        <v>0.300797071179741</v>
      </c>
      <c r="BB477" s="16" t="n">
        <v>0.507729886778264</v>
      </c>
      <c r="BC477" s="16" t="n">
        <v>0.0363444192853004</v>
      </c>
    </row>
    <row r="478">
      <c r="B478" t="s">
        <v>132</v>
      </c>
      <c r="C478" s="16" t="n">
        <v>0.197942755064097</v>
      </c>
      <c r="D478" s="16" t="n">
        <v>0.424510705740202</v>
      </c>
      <c r="E478" s="16" t="n">
        <v>0.466929068068353</v>
      </c>
      <c r="F478" s="16" t="n">
        <v>-0.0323161524895996</v>
      </c>
      <c r="G478" s="16"/>
      <c r="H478" s="16" t="n">
        <v>0.549810588656911</v>
      </c>
      <c r="I478" s="16" t="n">
        <v>0.138588621656018</v>
      </c>
      <c r="J478" s="16"/>
      <c r="K478" s="16" t="n">
        <v>0.462105613768587</v>
      </c>
      <c r="L478" s="16"/>
      <c r="M478" s="16" t="n">
        <v>0.172149844421943</v>
      </c>
      <c r="N478" s="16" t="n">
        <v>0.18821405157915</v>
      </c>
      <c r="O478" s="16" t="n">
        <v>0.51393076210607</v>
      </c>
      <c r="P478" s="16" t="n">
        <v>0.519946686626123</v>
      </c>
      <c r="Q478" s="16"/>
      <c r="R478" s="16" t="n">
        <v>0.772002292514922</v>
      </c>
      <c r="S478" s="16" t="n">
        <v>-0.0492419643672205</v>
      </c>
      <c r="T478" s="16" t="n">
        <v>0.466800799929772</v>
      </c>
      <c r="U478" s="16" t="n">
        <v>0.394905415087529</v>
      </c>
      <c r="V478" s="16" t="n">
        <v>-0.0102786069622173</v>
      </c>
      <c r="W478" s="16"/>
      <c r="X478" s="16" t="n">
        <v>0.161659546546175</v>
      </c>
      <c r="Y478" s="16" t="n">
        <v>0.126057678631109</v>
      </c>
      <c r="Z478" s="16" t="n">
        <v>0.166609959084307</v>
      </c>
      <c r="AA478" s="16" t="n">
        <v>0.521344636049383</v>
      </c>
      <c r="AB478" s="16" t="n">
        <v>0.361069766671098</v>
      </c>
      <c r="AC478" s="16" t="n">
        <v>0.475621957757222</v>
      </c>
      <c r="AD478" s="16" t="n">
        <v>0.125968565945774</v>
      </c>
      <c r="AE478" s="16"/>
      <c r="AF478" s="16" t="n">
        <v>-0.94852812473699</v>
      </c>
      <c r="AG478" s="16" t="n">
        <v>0.396871194737427</v>
      </c>
      <c r="AH478" s="16" t="n">
        <v>0.405761669178676</v>
      </c>
      <c r="AI478" s="16" t="n">
        <v>0.0785136347670884</v>
      </c>
      <c r="AJ478" s="16" t="n">
        <v>-0.158702951655041</v>
      </c>
      <c r="AK478" s="16" t="n">
        <v>-0.0281781196490191</v>
      </c>
      <c r="AL478" s="16" t="n">
        <v>0.729155050956971</v>
      </c>
      <c r="AM478" s="16" t="n">
        <v>0.410325821187388</v>
      </c>
      <c r="AN478" s="16" t="n">
        <v>0.0579941630339528</v>
      </c>
      <c r="AO478" s="16" t="n">
        <v>1</v>
      </c>
      <c r="AP478" s="16" t="n">
        <v>0</v>
      </c>
      <c r="AQ478" s="16"/>
      <c r="AR478" s="16" t="n">
        <v>-0.510356511470875</v>
      </c>
      <c r="AS478" s="16" t="n">
        <v>0.313471884165455</v>
      </c>
      <c r="AT478" s="16" t="n">
        <v>0.411056059396677</v>
      </c>
      <c r="AU478" s="16" t="n">
        <v>0.555631304179166</v>
      </c>
      <c r="AV478" s="16" t="n">
        <v>0.670209548167247</v>
      </c>
      <c r="AW478" s="16" t="n">
        <v>0.309437859777169</v>
      </c>
      <c r="AX478" s="16" t="n">
        <v>0.765955393085361</v>
      </c>
      <c r="AY478" s="16" t="n">
        <v>0.103530009330444</v>
      </c>
      <c r="AZ478" s="16" t="n">
        <v>0.67246801232087</v>
      </c>
      <c r="BA478" s="16" t="n">
        <v>0.0611712413574688</v>
      </c>
      <c r="BB478" s="16" t="n">
        <v>-0.0952509886207875</v>
      </c>
      <c r="BC478" s="16" t="n">
        <v>0.485320433093186</v>
      </c>
    </row>
    <row r="479">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row>
    <row r="480">
      <c r="B480" s="7" t="s">
        <v>267</v>
      </c>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row>
    <row r="481">
      <c r="B481" s="26" t="s">
        <v>261</v>
      </c>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row>
    <row r="482">
      <c r="B482" t="s">
        <v>228</v>
      </c>
      <c r="C482" s="16" t="n">
        <v>0.230962563633854</v>
      </c>
      <c r="D482" s="16" t="n">
        <v>0.443735170673151</v>
      </c>
      <c r="E482" s="16" t="n">
        <v>0.286225585269243</v>
      </c>
      <c r="F482" s="16" t="n">
        <v>0.126566559374195</v>
      </c>
      <c r="G482" s="16"/>
      <c r="H482" s="16" t="n">
        <v>0.550390725305612</v>
      </c>
      <c r="I482" s="16" t="n">
        <v>0.196343348096731</v>
      </c>
      <c r="J482" s="16"/>
      <c r="K482" s="16" t="n">
        <v>0.308110732980921</v>
      </c>
      <c r="L482" s="16"/>
      <c r="M482" s="16" t="n">
        <v>0.221183322631596</v>
      </c>
      <c r="N482" s="16" t="n">
        <v>0.265234282036037</v>
      </c>
      <c r="O482" s="16" t="n">
        <v>0.238936458687921</v>
      </c>
      <c r="P482" s="16" t="n">
        <v>0.422454861516134</v>
      </c>
      <c r="Q482" s="16"/>
      <c r="R482" s="16" t="n">
        <v>0.0174306929461714</v>
      </c>
      <c r="S482" s="16" t="n">
        <v>0.189206005092236</v>
      </c>
      <c r="T482" s="16" t="n">
        <v>0.37209127060266</v>
      </c>
      <c r="U482" s="16" t="n">
        <v>0.269300293320755</v>
      </c>
      <c r="V482" s="16" t="n">
        <v>0.145398952116605</v>
      </c>
      <c r="W482" s="16"/>
      <c r="X482" s="16" t="n">
        <v>0.165613087905054</v>
      </c>
      <c r="Y482" s="16" t="n">
        <v>0.184287144963307</v>
      </c>
      <c r="Z482" s="16" t="n">
        <v>0.0411750834242634</v>
      </c>
      <c r="AA482" s="16" t="n">
        <v>0.680883247810454</v>
      </c>
      <c r="AB482" s="16" t="n">
        <v>0.421356132306478</v>
      </c>
      <c r="AC482" s="16" t="n">
        <v>0.517685109606022</v>
      </c>
      <c r="AD482" s="16" t="n">
        <v>0.102034730493267</v>
      </c>
      <c r="AE482" s="16"/>
      <c r="AF482" s="16" t="n">
        <v>0.0248337745053796</v>
      </c>
      <c r="AG482" s="16" t="n">
        <v>0.321705659173869</v>
      </c>
      <c r="AH482" s="16" t="n">
        <v>0.0432117323544881</v>
      </c>
      <c r="AI482" s="16" t="n">
        <v>0.131287294210043</v>
      </c>
      <c r="AJ482" s="16" t="n">
        <v>0.112019285112029</v>
      </c>
      <c r="AK482" s="16" t="n">
        <v>0.302187097228141</v>
      </c>
      <c r="AL482" s="16" t="n">
        <v>0.545388280879027</v>
      </c>
      <c r="AM482" s="16" t="n">
        <v>0.196767747516065</v>
      </c>
      <c r="AN482" s="16" t="n">
        <v>0.38933793681099</v>
      </c>
      <c r="AO482" s="16" t="n">
        <v>0.158110273911336</v>
      </c>
      <c r="AP482" s="16" t="n">
        <v>0</v>
      </c>
      <c r="AQ482" s="16"/>
      <c r="AR482" s="16" t="n">
        <v>0.0379280821991343</v>
      </c>
      <c r="AS482" s="16" t="n">
        <v>0.0312792243711874</v>
      </c>
      <c r="AT482" s="16" t="n">
        <v>0.38948468546328</v>
      </c>
      <c r="AU482" s="16" t="n">
        <v>0</v>
      </c>
      <c r="AV482" s="16" t="n">
        <v>0.331865538045503</v>
      </c>
      <c r="AW482" s="16" t="n">
        <v>0.0305754497151809</v>
      </c>
      <c r="AX482" s="16" t="n">
        <v>0.880256480896552</v>
      </c>
      <c r="AY482" s="16" t="n">
        <v>0.182506561799731</v>
      </c>
      <c r="AZ482" s="16" t="n">
        <v>0.497135889382474</v>
      </c>
      <c r="BA482" s="16" t="n">
        <v>0.00855297923767008</v>
      </c>
      <c r="BB482" s="16" t="n">
        <v>0.333656158453391</v>
      </c>
      <c r="BC482" s="16" t="n">
        <v>0.464770614564842</v>
      </c>
    </row>
    <row r="483">
      <c r="B483" t="s">
        <v>229</v>
      </c>
      <c r="C483" s="16" t="n">
        <v>0.27284434651423</v>
      </c>
      <c r="D483" s="16" t="n">
        <v>0.326409497192415</v>
      </c>
      <c r="E483" s="16" t="n">
        <v>0.309723907594999</v>
      </c>
      <c r="F483" s="16" t="n">
        <v>0.233546469022254</v>
      </c>
      <c r="G483" s="16"/>
      <c r="H483" s="16" t="n">
        <v>0.242197949223699</v>
      </c>
      <c r="I483" s="16" t="n">
        <v>0.247307860463848</v>
      </c>
      <c r="J483" s="16"/>
      <c r="K483" s="16" t="n">
        <v>0.307166833806814</v>
      </c>
      <c r="L483" s="16"/>
      <c r="M483" s="16" t="n">
        <v>0.246274660259131</v>
      </c>
      <c r="N483" s="16" t="n">
        <v>0.372288987947398</v>
      </c>
      <c r="O483" s="16" t="n">
        <v>0.342216168918475</v>
      </c>
      <c r="P483" s="16" t="n">
        <v>0.397610639983449</v>
      </c>
      <c r="Q483" s="16"/>
      <c r="R483" s="16" t="n">
        <v>0.877285799784375</v>
      </c>
      <c r="S483" s="16" t="n">
        <v>0.406411121098074</v>
      </c>
      <c r="T483" s="16" t="n">
        <v>0.228089794582446</v>
      </c>
      <c r="U483" s="16" t="n">
        <v>0.245875191496906</v>
      </c>
      <c r="V483" s="16" t="n">
        <v>0.207583656440153</v>
      </c>
      <c r="W483" s="16"/>
      <c r="X483" s="16" t="n">
        <v>0.176472924988051</v>
      </c>
      <c r="Y483" s="16" t="n">
        <v>0.272878021933432</v>
      </c>
      <c r="Z483" s="16" t="n">
        <v>0.321086376852712</v>
      </c>
      <c r="AA483" s="16" t="n">
        <v>0.214096676301533</v>
      </c>
      <c r="AB483" s="16" t="n">
        <v>0.245392923075892</v>
      </c>
      <c r="AC483" s="16" t="n">
        <v>0.35471989232561</v>
      </c>
      <c r="AD483" s="16" t="n">
        <v>0.737659655372863</v>
      </c>
      <c r="AE483" s="16"/>
      <c r="AF483" s="16" t="n">
        <v>0.00418597383594181</v>
      </c>
      <c r="AG483" s="16" t="n">
        <v>0.210230510188036</v>
      </c>
      <c r="AH483" s="16" t="n">
        <v>0.398497877241093</v>
      </c>
      <c r="AI483" s="16" t="n">
        <v>0.45935805625717</v>
      </c>
      <c r="AJ483" s="16" t="n">
        <v>0.233494378811037</v>
      </c>
      <c r="AK483" s="16" t="n">
        <v>0.174534563553225</v>
      </c>
      <c r="AL483" s="16" t="n">
        <v>0.168444435570941</v>
      </c>
      <c r="AM483" s="16" t="n">
        <v>0.0969129857361036</v>
      </c>
      <c r="AN483" s="16" t="n">
        <v>0.168873089621942</v>
      </c>
      <c r="AO483" s="16" t="n">
        <v>0.800576188495497</v>
      </c>
      <c r="AP483" s="16" t="n">
        <v>0.5</v>
      </c>
      <c r="AQ483" s="16"/>
      <c r="AR483" s="16" t="n">
        <v>0.237169138767021</v>
      </c>
      <c r="AS483" s="16" t="n">
        <v>0.345940024294348</v>
      </c>
      <c r="AT483" s="16" t="n">
        <v>0.401259715428668</v>
      </c>
      <c r="AU483" s="16" t="n">
        <v>0.239023106230466</v>
      </c>
      <c r="AV483" s="16" t="n">
        <v>0.00855355828899196</v>
      </c>
      <c r="AW483" s="16" t="n">
        <v>0.317517604052966</v>
      </c>
      <c r="AX483" s="16" t="n">
        <v>0.0661605236089275</v>
      </c>
      <c r="AY483" s="16" t="n">
        <v>0.0133927946515404</v>
      </c>
      <c r="AZ483" s="16" t="n">
        <v>0.0561168497376237</v>
      </c>
      <c r="BA483" s="16" t="n">
        <v>0.345787595520718</v>
      </c>
      <c r="BB483" s="16" t="n">
        <v>0.107798159315241</v>
      </c>
      <c r="BC483" s="16" t="n">
        <v>0.253994681902978</v>
      </c>
    </row>
    <row r="484">
      <c r="B484" t="s">
        <v>259</v>
      </c>
      <c r="C484" s="16" t="n">
        <v>0.29674095397945</v>
      </c>
      <c r="D484" s="16" t="n">
        <v>0.181632533529893</v>
      </c>
      <c r="E484" s="16" t="n">
        <v>0.293208738728921</v>
      </c>
      <c r="F484" s="16" t="n">
        <v>0.338276588222992</v>
      </c>
      <c r="G484" s="16"/>
      <c r="H484" s="16" t="n">
        <v>0.132637727977956</v>
      </c>
      <c r="I484" s="16" t="n">
        <v>0.349198644341737</v>
      </c>
      <c r="J484" s="16"/>
      <c r="K484" s="16" t="n">
        <v>0.310748593825596</v>
      </c>
      <c r="L484" s="16"/>
      <c r="M484" s="16" t="n">
        <v>0.303673579431558</v>
      </c>
      <c r="N484" s="16" t="n">
        <v>0.265521222274585</v>
      </c>
      <c r="O484" s="16" t="n">
        <v>0.315758835101153</v>
      </c>
      <c r="P484" s="16" t="n">
        <v>0.122119976181892</v>
      </c>
      <c r="Q484" s="16"/>
      <c r="R484" s="16" t="n">
        <v>0</v>
      </c>
      <c r="S484" s="16" t="n">
        <v>0.327672564383414</v>
      </c>
      <c r="T484" s="16" t="n">
        <v>0.176248010596147</v>
      </c>
      <c r="U484" s="16" t="n">
        <v>0.37006813280893</v>
      </c>
      <c r="V484" s="16" t="n">
        <v>0.312938849361999</v>
      </c>
      <c r="W484" s="16"/>
      <c r="X484" s="16" t="n">
        <v>0.39391366774753</v>
      </c>
      <c r="Y484" s="16" t="n">
        <v>0.267134665803251</v>
      </c>
      <c r="Z484" s="16" t="n">
        <v>0.59753410878524</v>
      </c>
      <c r="AA484" s="16" t="n">
        <v>0.0897594055405193</v>
      </c>
      <c r="AB484" s="16" t="n">
        <v>0.269571777906202</v>
      </c>
      <c r="AC484" s="16" t="n">
        <v>0.0882785532572867</v>
      </c>
      <c r="AD484" s="16" t="n">
        <v>0.113853888486195</v>
      </c>
      <c r="AE484" s="16"/>
      <c r="AF484" s="16" t="n">
        <v>0.867870583248747</v>
      </c>
      <c r="AG484" s="16" t="n">
        <v>0.468063830638095</v>
      </c>
      <c r="AH484" s="16" t="n">
        <v>0.453577305974161</v>
      </c>
      <c r="AI484" s="16" t="n">
        <v>0.377066129118772</v>
      </c>
      <c r="AJ484" s="16" t="n">
        <v>0.354888808575568</v>
      </c>
      <c r="AK484" s="16" t="n">
        <v>0.28975912779584</v>
      </c>
      <c r="AL484" s="16" t="n">
        <v>0.0727263418397437</v>
      </c>
      <c r="AM484" s="16" t="n">
        <v>0.310863179404807</v>
      </c>
      <c r="AN484" s="16" t="n">
        <v>0.440411881325488</v>
      </c>
      <c r="AO484" s="16" t="n">
        <v>0</v>
      </c>
      <c r="AP484" s="16" t="n">
        <v>0.5</v>
      </c>
      <c r="AQ484" s="16"/>
      <c r="AR484" s="16" t="n">
        <v>0.374184894912968</v>
      </c>
      <c r="AS484" s="16" t="n">
        <v>0.589466682717244</v>
      </c>
      <c r="AT484" s="16" t="n">
        <v>0.187130655021238</v>
      </c>
      <c r="AU484" s="16" t="n">
        <v>0.384612919263218</v>
      </c>
      <c r="AV484" s="16" t="n">
        <v>0.329790451832753</v>
      </c>
      <c r="AW484" s="16" t="n">
        <v>0.377357172597356</v>
      </c>
      <c r="AX484" s="16" t="n">
        <v>0.0522223876714564</v>
      </c>
      <c r="AY484" s="16" t="n">
        <v>0.716195561311748</v>
      </c>
      <c r="AZ484" s="16" t="n">
        <v>0.441713870527323</v>
      </c>
      <c r="BA484" s="16" t="n">
        <v>0.643808942323914</v>
      </c>
      <c r="BB484" s="16" t="n">
        <v>0.0636515397006778</v>
      </c>
      <c r="BC484" s="16" t="n">
        <v>0.00995959936522278</v>
      </c>
    </row>
    <row r="485">
      <c r="B485" t="s">
        <v>231</v>
      </c>
      <c r="C485" s="16" t="n">
        <v>0.111393975550346</v>
      </c>
      <c r="D485" s="16" t="n">
        <v>0.0127317863937619</v>
      </c>
      <c r="E485" s="16" t="n">
        <v>0.110709335917704</v>
      </c>
      <c r="F485" s="16" t="n">
        <v>0.145667352115203</v>
      </c>
      <c r="G485" s="16"/>
      <c r="H485" s="16" t="n">
        <v>0.0307881846642286</v>
      </c>
      <c r="I485" s="16" t="n">
        <v>0.0872185851232429</v>
      </c>
      <c r="J485" s="16"/>
      <c r="K485" s="16" t="n">
        <v>0.0738728017346994</v>
      </c>
      <c r="L485" s="16"/>
      <c r="M485" s="16" t="n">
        <v>0.130598056378841</v>
      </c>
      <c r="N485" s="16" t="n">
        <v>0.0341884933678653</v>
      </c>
      <c r="O485" s="16" t="n">
        <v>0.0723942593045495</v>
      </c>
      <c r="P485" s="16" t="n">
        <v>0.0394315921598906</v>
      </c>
      <c r="Q485" s="16"/>
      <c r="R485" s="16" t="n">
        <v>0</v>
      </c>
      <c r="S485" s="16" t="n">
        <v>0.00645686743629431</v>
      </c>
      <c r="T485" s="16" t="n">
        <v>0.116019477048421</v>
      </c>
      <c r="U485" s="16" t="n">
        <v>0.111813359588176</v>
      </c>
      <c r="V485" s="16" t="n">
        <v>0.186965178507869</v>
      </c>
      <c r="W485" s="16"/>
      <c r="X485" s="16" t="n">
        <v>0.117384202549684</v>
      </c>
      <c r="Y485" s="16" t="n">
        <v>0.194513170140307</v>
      </c>
      <c r="Z485" s="16" t="n">
        <v>0.0402044309377838</v>
      </c>
      <c r="AA485" s="16" t="n">
        <v>0.0152606703474936</v>
      </c>
      <c r="AB485" s="16" t="n">
        <v>0.0397723066707997</v>
      </c>
      <c r="AC485" s="16" t="n">
        <v>0</v>
      </c>
      <c r="AD485" s="16" t="n">
        <v>0.0340038901163233</v>
      </c>
      <c r="AE485" s="16"/>
      <c r="AF485" s="16" t="n">
        <v>0</v>
      </c>
      <c r="AG485" s="16" t="n">
        <v>0</v>
      </c>
      <c r="AH485" s="16" t="n">
        <v>0.00106864044360859</v>
      </c>
      <c r="AI485" s="16" t="n">
        <v>0.0235430653225042</v>
      </c>
      <c r="AJ485" s="16" t="n">
        <v>0.163371962960729</v>
      </c>
      <c r="AK485" s="16" t="n">
        <v>0.11731402508688</v>
      </c>
      <c r="AL485" s="16" t="n">
        <v>0.208945992789991</v>
      </c>
      <c r="AM485" s="16" t="n">
        <v>0.216878572452589</v>
      </c>
      <c r="AN485" s="16" t="n">
        <v>0.00137709224157953</v>
      </c>
      <c r="AO485" s="16" t="n">
        <v>0</v>
      </c>
      <c r="AP485" s="16" t="n">
        <v>0</v>
      </c>
      <c r="AQ485" s="16"/>
      <c r="AR485" s="16" t="n">
        <v>0.182943165284533</v>
      </c>
      <c r="AS485" s="16" t="n">
        <v>0.000845928488326655</v>
      </c>
      <c r="AT485" s="16" t="n">
        <v>0.006062982527052</v>
      </c>
      <c r="AU485" s="16" t="n">
        <v>0.376363974506317</v>
      </c>
      <c r="AV485" s="16" t="n">
        <v>0</v>
      </c>
      <c r="AW485" s="16" t="n">
        <v>0.271571068982622</v>
      </c>
      <c r="AX485" s="16" t="n">
        <v>0</v>
      </c>
      <c r="AY485" s="16" t="n">
        <v>0.0879050822369803</v>
      </c>
      <c r="AZ485" s="16" t="n">
        <v>0.00503339035257987</v>
      </c>
      <c r="BA485" s="16" t="n">
        <v>0.000925241458848471</v>
      </c>
      <c r="BB485" s="16" t="n">
        <v>0.247447071265345</v>
      </c>
      <c r="BC485" s="16" t="n">
        <v>0</v>
      </c>
    </row>
    <row r="486">
      <c r="B486" t="s">
        <v>232</v>
      </c>
      <c r="C486" s="16" t="n">
        <v>0.0367353159028633</v>
      </c>
      <c r="D486" s="16" t="n">
        <v>0.0354910122107792</v>
      </c>
      <c r="E486" s="16" t="n">
        <v>0.000132432489132804</v>
      </c>
      <c r="F486" s="16" t="n">
        <v>0.0579068814268386</v>
      </c>
      <c r="G486" s="16"/>
      <c r="H486" s="16" t="n">
        <v>0.0439854128285045</v>
      </c>
      <c r="I486" s="16" t="n">
        <v>0.0435861994073271</v>
      </c>
      <c r="J486" s="16"/>
      <c r="K486" s="16" t="n">
        <v>0.000101037651970067</v>
      </c>
      <c r="L486" s="16"/>
      <c r="M486" s="16" t="n">
        <v>0.0337663986933153</v>
      </c>
      <c r="N486" s="16" t="n">
        <v>0.062767014374115</v>
      </c>
      <c r="O486" s="16" t="n">
        <v>0.0102441309304386</v>
      </c>
      <c r="P486" s="16" t="n">
        <v>0.0183829301586336</v>
      </c>
      <c r="Q486" s="16"/>
      <c r="R486" s="16" t="n">
        <v>0.105283507269453</v>
      </c>
      <c r="S486" s="16" t="n">
        <v>0.0187703727115037</v>
      </c>
      <c r="T486" s="16" t="n">
        <v>0.00782739759334764</v>
      </c>
      <c r="U486" s="16" t="n">
        <v>0.000241280798425265</v>
      </c>
      <c r="V486" s="16" t="n">
        <v>0.0929568643204656</v>
      </c>
      <c r="W486" s="16"/>
      <c r="X486" s="16" t="n">
        <v>0.0810324655885548</v>
      </c>
      <c r="Y486" s="16" t="n">
        <v>0</v>
      </c>
      <c r="Z486" s="16" t="n">
        <v>0</v>
      </c>
      <c r="AA486" s="16" t="n">
        <v>0</v>
      </c>
      <c r="AB486" s="16" t="n">
        <v>0.0185614065028497</v>
      </c>
      <c r="AC486" s="16" t="n">
        <v>0.00728283866876582</v>
      </c>
      <c r="AD486" s="16" t="n">
        <v>0.0124478355313525</v>
      </c>
      <c r="AE486" s="16"/>
      <c r="AF486" s="16" t="n">
        <v>0.103109668409931</v>
      </c>
      <c r="AG486" s="16" t="n">
        <v>0</v>
      </c>
      <c r="AH486" s="16" t="n">
        <v>0.00131444902839684</v>
      </c>
      <c r="AI486" s="16" t="n">
        <v>0</v>
      </c>
      <c r="AJ486" s="16" t="n">
        <v>0.0037311758897685</v>
      </c>
      <c r="AK486" s="16" t="n">
        <v>0.116205186335914</v>
      </c>
      <c r="AL486" s="16" t="n">
        <v>0</v>
      </c>
      <c r="AM486" s="16" t="n">
        <v>0.0447768238466359</v>
      </c>
      <c r="AN486" s="16" t="n">
        <v>0</v>
      </c>
      <c r="AO486" s="16" t="n">
        <v>0.041313537593167</v>
      </c>
      <c r="AP486" s="16" t="n">
        <v>0</v>
      </c>
      <c r="AQ486" s="16"/>
      <c r="AR486" s="16" t="n">
        <v>0.160482766938038</v>
      </c>
      <c r="AS486" s="16" t="n">
        <v>0.0324681401288934</v>
      </c>
      <c r="AT486" s="16" t="n">
        <v>0.0160619615597626</v>
      </c>
      <c r="AU486" s="16" t="n">
        <v>0</v>
      </c>
      <c r="AV486" s="16" t="n">
        <v>0</v>
      </c>
      <c r="AW486" s="16" t="n">
        <v>0.00297870465187506</v>
      </c>
      <c r="AX486" s="16" t="n">
        <v>0.0013606078230644</v>
      </c>
      <c r="AY486" s="16" t="n">
        <v>0</v>
      </c>
      <c r="AZ486" s="16" t="n">
        <v>0</v>
      </c>
      <c r="BA486" s="16" t="n">
        <v>0.000925241458848471</v>
      </c>
      <c r="BB486" s="16" t="n">
        <v>0</v>
      </c>
      <c r="BC486" s="16" t="n">
        <v>0.0527696398401552</v>
      </c>
    </row>
    <row r="487">
      <c r="B487" t="s">
        <v>101</v>
      </c>
      <c r="C487" s="16" t="n">
        <v>0.0513228444192574</v>
      </c>
      <c r="D487" s="16" t="n">
        <v>0</v>
      </c>
      <c r="E487" s="16" t="n">
        <v>0</v>
      </c>
      <c r="F487" s="16" t="n">
        <v>0.0980361498385177</v>
      </c>
      <c r="G487" s="16"/>
      <c r="H487" s="16" t="n">
        <v>0</v>
      </c>
      <c r="I487" s="16" t="n">
        <v>0.076345362567114</v>
      </c>
      <c r="J487" s="16"/>
      <c r="K487" s="16" t="n">
        <v>0</v>
      </c>
      <c r="L487" s="16"/>
      <c r="M487" s="16" t="n">
        <v>0.0645039826055583</v>
      </c>
      <c r="N487" s="16" t="n">
        <v>0</v>
      </c>
      <c r="O487" s="16" t="n">
        <v>0.020450147057463</v>
      </c>
      <c r="P487" s="16" t="n">
        <v>0</v>
      </c>
      <c r="Q487" s="16"/>
      <c r="R487" s="16" t="n">
        <v>0</v>
      </c>
      <c r="S487" s="16" t="n">
        <v>0.0514830692784782</v>
      </c>
      <c r="T487" s="16" t="n">
        <v>0.0997240495769773</v>
      </c>
      <c r="U487" s="16" t="n">
        <v>0.00270174198680762</v>
      </c>
      <c r="V487" s="16" t="n">
        <v>0.0541564992529078</v>
      </c>
      <c r="W487" s="16"/>
      <c r="X487" s="16" t="n">
        <v>0.0655836512211255</v>
      </c>
      <c r="Y487" s="16" t="n">
        <v>0.0811869971597028</v>
      </c>
      <c r="Z487" s="16" t="n">
        <v>0</v>
      </c>
      <c r="AA487" s="16" t="n">
        <v>0</v>
      </c>
      <c r="AB487" s="16" t="n">
        <v>0.00534545353777801</v>
      </c>
      <c r="AC487" s="16" t="n">
        <v>0.032033606142316</v>
      </c>
      <c r="AD487" s="16" t="n">
        <v>0</v>
      </c>
      <c r="AE487" s="16"/>
      <c r="AF487" s="16" t="n">
        <v>0</v>
      </c>
      <c r="AG487" s="16" t="n">
        <v>0</v>
      </c>
      <c r="AH487" s="16" t="n">
        <v>0.102329994958253</v>
      </c>
      <c r="AI487" s="16" t="n">
        <v>0.00874545509151052</v>
      </c>
      <c r="AJ487" s="16" t="n">
        <v>0.132494388650869</v>
      </c>
      <c r="AK487" s="16" t="n">
        <v>0</v>
      </c>
      <c r="AL487" s="16" t="n">
        <v>0.00449494892029752</v>
      </c>
      <c r="AM487" s="16" t="n">
        <v>0.1338006910438</v>
      </c>
      <c r="AN487" s="16" t="n">
        <v>0</v>
      </c>
      <c r="AO487" s="16" t="n">
        <v>0</v>
      </c>
      <c r="AP487" s="16" t="n">
        <v>0</v>
      </c>
      <c r="AQ487" s="16"/>
      <c r="AR487" s="16" t="n">
        <v>0.00729195189830663</v>
      </c>
      <c r="AS487" s="16" t="n">
        <v>0</v>
      </c>
      <c r="AT487" s="16" t="n">
        <v>0</v>
      </c>
      <c r="AU487" s="16" t="n">
        <v>0</v>
      </c>
      <c r="AV487" s="16" t="n">
        <v>0.329790451832753</v>
      </c>
      <c r="AW487" s="16" t="n">
        <v>0</v>
      </c>
      <c r="AX487" s="16" t="n">
        <v>0</v>
      </c>
      <c r="AY487" s="16" t="n">
        <v>0</v>
      </c>
      <c r="AZ487" s="16" t="n">
        <v>0</v>
      </c>
      <c r="BA487" s="16" t="n">
        <v>0</v>
      </c>
      <c r="BB487" s="16" t="n">
        <v>0.247447071265345</v>
      </c>
      <c r="BC487" s="16" t="n">
        <v>0.218505464326801</v>
      </c>
    </row>
    <row r="488">
      <c r="B488" t="s">
        <v>233</v>
      </c>
      <c r="C488" s="16" t="n">
        <v>0.503806910148083</v>
      </c>
      <c r="D488" s="16" t="n">
        <v>0.770144667865565</v>
      </c>
      <c r="E488" s="16" t="n">
        <v>0.595949492864242</v>
      </c>
      <c r="F488" s="16" t="n">
        <v>0.360113028396449</v>
      </c>
      <c r="G488" s="16"/>
      <c r="H488" s="16" t="n">
        <v>0.792588674529311</v>
      </c>
      <c r="I488" s="16" t="n">
        <v>0.443651208560579</v>
      </c>
      <c r="J488" s="16"/>
      <c r="K488" s="16" t="n">
        <v>0.615277566787735</v>
      </c>
      <c r="L488" s="16"/>
      <c r="M488" s="16" t="n">
        <v>0.467457982890727</v>
      </c>
      <c r="N488" s="16" t="n">
        <v>0.637523269983435</v>
      </c>
      <c r="O488" s="16" t="n">
        <v>0.581152627606396</v>
      </c>
      <c r="P488" s="16" t="n">
        <v>0.820065501499583</v>
      </c>
      <c r="Q488" s="16"/>
      <c r="R488" s="16" t="n">
        <v>0.894716492730547</v>
      </c>
      <c r="S488" s="16" t="n">
        <v>0.59561712619031</v>
      </c>
      <c r="T488" s="16" t="n">
        <v>0.600181065185107</v>
      </c>
      <c r="U488" s="16" t="n">
        <v>0.515175484817661</v>
      </c>
      <c r="V488" s="16" t="n">
        <v>0.352982608556758</v>
      </c>
      <c r="W488" s="16"/>
      <c r="X488" s="16" t="n">
        <v>0.342086012893105</v>
      </c>
      <c r="Y488" s="16" t="n">
        <v>0.457165166896739</v>
      </c>
      <c r="Z488" s="16" t="n">
        <v>0.362261460276976</v>
      </c>
      <c r="AA488" s="16" t="n">
        <v>0.894979924111987</v>
      </c>
      <c r="AB488" s="16" t="n">
        <v>0.666749055382371</v>
      </c>
      <c r="AC488" s="16" t="n">
        <v>0.872405001931632</v>
      </c>
      <c r="AD488" s="16" t="n">
        <v>0.839694385866129</v>
      </c>
      <c r="AE488" s="16"/>
      <c r="AF488" s="16" t="n">
        <v>0.0290197483413214</v>
      </c>
      <c r="AG488" s="16" t="n">
        <v>0.531936169361905</v>
      </c>
      <c r="AH488" s="16" t="n">
        <v>0.441709609595581</v>
      </c>
      <c r="AI488" s="16" t="n">
        <v>0.590645350467213</v>
      </c>
      <c r="AJ488" s="16" t="n">
        <v>0.345513663923066</v>
      </c>
      <c r="AK488" s="16" t="n">
        <v>0.476721660781366</v>
      </c>
      <c r="AL488" s="16" t="n">
        <v>0.713832716449968</v>
      </c>
      <c r="AM488" s="16" t="n">
        <v>0.293680733252169</v>
      </c>
      <c r="AN488" s="16" t="n">
        <v>0.558211026432932</v>
      </c>
      <c r="AO488" s="16" t="n">
        <v>0.958686462406833</v>
      </c>
      <c r="AP488" s="16" t="n">
        <v>0.5</v>
      </c>
      <c r="AQ488" s="16"/>
      <c r="AR488" s="16" t="n">
        <v>0.275097220966155</v>
      </c>
      <c r="AS488" s="16" t="n">
        <v>0.377219248665536</v>
      </c>
      <c r="AT488" s="16" t="n">
        <v>0.790744400891948</v>
      </c>
      <c r="AU488" s="16" t="n">
        <v>0.239023106230466</v>
      </c>
      <c r="AV488" s="16" t="n">
        <v>0.340419096334495</v>
      </c>
      <c r="AW488" s="16" t="n">
        <v>0.348093053768147</v>
      </c>
      <c r="AX488" s="16" t="n">
        <v>0.946417004505479</v>
      </c>
      <c r="AY488" s="16" t="n">
        <v>0.195899356451271</v>
      </c>
      <c r="AZ488" s="16" t="n">
        <v>0.553252739120098</v>
      </c>
      <c r="BA488" s="16" t="n">
        <v>0.354340574758389</v>
      </c>
      <c r="BB488" s="16" t="n">
        <v>0.441454317768631</v>
      </c>
      <c r="BC488" s="16" t="n">
        <v>0.718765296467821</v>
      </c>
    </row>
    <row r="489">
      <c r="B489" t="s">
        <v>234</v>
      </c>
      <c r="C489" s="16" t="n">
        <v>0.148129291453209</v>
      </c>
      <c r="D489" s="16" t="n">
        <v>0.0482227986045412</v>
      </c>
      <c r="E489" s="16" t="n">
        <v>0.110841768406837</v>
      </c>
      <c r="F489" s="16" t="n">
        <v>0.203574233542042</v>
      </c>
      <c r="G489" s="16"/>
      <c r="H489" s="16" t="n">
        <v>0.0747735974927332</v>
      </c>
      <c r="I489" s="16" t="n">
        <v>0.13080478453057</v>
      </c>
      <c r="J489" s="16"/>
      <c r="K489" s="16" t="n">
        <v>0.0739738393866694</v>
      </c>
      <c r="L489" s="16"/>
      <c r="M489" s="16" t="n">
        <v>0.164364455072156</v>
      </c>
      <c r="N489" s="16" t="n">
        <v>0.0969555077419803</v>
      </c>
      <c r="O489" s="16" t="n">
        <v>0.0826383902349881</v>
      </c>
      <c r="P489" s="16" t="n">
        <v>0.0578145223185242</v>
      </c>
      <c r="Q489" s="16"/>
      <c r="R489" s="16" t="n">
        <v>0.105283507269453</v>
      </c>
      <c r="S489" s="16" t="n">
        <v>0.0252272401477981</v>
      </c>
      <c r="T489" s="16" t="n">
        <v>0.123846874641769</v>
      </c>
      <c r="U489" s="16" t="n">
        <v>0.112054640386602</v>
      </c>
      <c r="V489" s="16" t="n">
        <v>0.279922042828335</v>
      </c>
      <c r="W489" s="16"/>
      <c r="X489" s="16" t="n">
        <v>0.198416668138239</v>
      </c>
      <c r="Y489" s="16" t="n">
        <v>0.194513170140307</v>
      </c>
      <c r="Z489" s="16" t="n">
        <v>0.0402044309377838</v>
      </c>
      <c r="AA489" s="16" t="n">
        <v>0.0152606703474936</v>
      </c>
      <c r="AB489" s="16" t="n">
        <v>0.0583337131736494</v>
      </c>
      <c r="AC489" s="16" t="n">
        <v>0.00728283866876582</v>
      </c>
      <c r="AD489" s="16" t="n">
        <v>0.0464517256476758</v>
      </c>
      <c r="AE489" s="16"/>
      <c r="AF489" s="16" t="n">
        <v>0.103109668409931</v>
      </c>
      <c r="AG489" s="16" t="n">
        <v>0</v>
      </c>
      <c r="AH489" s="16" t="n">
        <v>0.00238308947200543</v>
      </c>
      <c r="AI489" s="16" t="n">
        <v>0.0235430653225042</v>
      </c>
      <c r="AJ489" s="16" t="n">
        <v>0.167103138850497</v>
      </c>
      <c r="AK489" s="16" t="n">
        <v>0.233519211422794</v>
      </c>
      <c r="AL489" s="16" t="n">
        <v>0.208945992789991</v>
      </c>
      <c r="AM489" s="16" t="n">
        <v>0.261655396299225</v>
      </c>
      <c r="AN489" s="16" t="n">
        <v>0.00137709224157953</v>
      </c>
      <c r="AO489" s="16" t="n">
        <v>0.041313537593167</v>
      </c>
      <c r="AP489" s="16" t="n">
        <v>0</v>
      </c>
      <c r="AQ489" s="16"/>
      <c r="AR489" s="16" t="n">
        <v>0.343425932222571</v>
      </c>
      <c r="AS489" s="16" t="n">
        <v>0.0333140686172201</v>
      </c>
      <c r="AT489" s="16" t="n">
        <v>0.0221249440868146</v>
      </c>
      <c r="AU489" s="16" t="n">
        <v>0.376363974506317</v>
      </c>
      <c r="AV489" s="16" t="n">
        <v>0</v>
      </c>
      <c r="AW489" s="16" t="n">
        <v>0.274549773634497</v>
      </c>
      <c r="AX489" s="16" t="n">
        <v>0.0013606078230644</v>
      </c>
      <c r="AY489" s="16" t="n">
        <v>0.0879050822369803</v>
      </c>
      <c r="AZ489" s="16" t="n">
        <v>0.00503339035257987</v>
      </c>
      <c r="BA489" s="16" t="n">
        <v>0.00185048291769694</v>
      </c>
      <c r="BB489" s="16" t="n">
        <v>0.247447071265345</v>
      </c>
      <c r="BC489" s="16" t="n">
        <v>0.0527696398401552</v>
      </c>
    </row>
    <row r="490">
      <c r="B490" t="s">
        <v>132</v>
      </c>
      <c r="C490" s="16" t="n">
        <v>0.355677618694874</v>
      </c>
      <c r="D490" s="16" t="n">
        <v>0.721921869261024</v>
      </c>
      <c r="E490" s="16" t="n">
        <v>0.485107724457405</v>
      </c>
      <c r="F490" s="16" t="n">
        <v>0.156538794854407</v>
      </c>
      <c r="G490" s="16"/>
      <c r="H490" s="16" t="n">
        <v>0.717815077036577</v>
      </c>
      <c r="I490" s="16" t="n">
        <v>0.312846424030009</v>
      </c>
      <c r="J490" s="16"/>
      <c r="K490" s="16" t="n">
        <v>0.541303727401065</v>
      </c>
      <c r="L490" s="16"/>
      <c r="M490" s="16" t="n">
        <v>0.303093527818571</v>
      </c>
      <c r="N490" s="16" t="n">
        <v>0.540567762241454</v>
      </c>
      <c r="O490" s="16" t="n">
        <v>0.498514237371408</v>
      </c>
      <c r="P490" s="16" t="n">
        <v>0.762250979181059</v>
      </c>
      <c r="Q490" s="16"/>
      <c r="R490" s="16" t="n">
        <v>0.789432985461093</v>
      </c>
      <c r="S490" s="16" t="n">
        <v>0.570389886042512</v>
      </c>
      <c r="T490" s="16" t="n">
        <v>0.476334190543338</v>
      </c>
      <c r="U490" s="16" t="n">
        <v>0.40312084443106</v>
      </c>
      <c r="V490" s="16" t="n">
        <v>0.0730605657284231</v>
      </c>
      <c r="W490" s="16"/>
      <c r="X490" s="16" t="n">
        <v>0.143669344754866</v>
      </c>
      <c r="Y490" s="16" t="n">
        <v>0.262651996756432</v>
      </c>
      <c r="Z490" s="16" t="n">
        <v>0.322057029339192</v>
      </c>
      <c r="AA490" s="16" t="n">
        <v>0.879719253764494</v>
      </c>
      <c r="AB490" s="16" t="n">
        <v>0.608415342208721</v>
      </c>
      <c r="AC490" s="16" t="n">
        <v>0.865122163262866</v>
      </c>
      <c r="AD490" s="16" t="n">
        <v>0.793242660218454</v>
      </c>
      <c r="AE490" s="16"/>
      <c r="AF490" s="16" t="n">
        <v>-0.0740899200686098</v>
      </c>
      <c r="AG490" s="16" t="n">
        <v>0.531936169361905</v>
      </c>
      <c r="AH490" s="16" t="n">
        <v>0.439326520123576</v>
      </c>
      <c r="AI490" s="16" t="n">
        <v>0.567102285144709</v>
      </c>
      <c r="AJ490" s="16" t="n">
        <v>0.178410525072569</v>
      </c>
      <c r="AK490" s="16" t="n">
        <v>0.243202449358572</v>
      </c>
      <c r="AL490" s="16" t="n">
        <v>0.504886723659977</v>
      </c>
      <c r="AM490" s="16" t="n">
        <v>0.0320253369529441</v>
      </c>
      <c r="AN490" s="16" t="n">
        <v>0.556833934191353</v>
      </c>
      <c r="AO490" s="16" t="n">
        <v>0.917372924813666</v>
      </c>
      <c r="AP490" s="16" t="n">
        <v>0.5</v>
      </c>
      <c r="AQ490" s="16"/>
      <c r="AR490" s="16" t="n">
        <v>-0.0683287112564155</v>
      </c>
      <c r="AS490" s="16" t="n">
        <v>0.343905180048316</v>
      </c>
      <c r="AT490" s="16" t="n">
        <v>0.768619456805133</v>
      </c>
      <c r="AU490" s="16" t="n">
        <v>-0.137340868275851</v>
      </c>
      <c r="AV490" s="16" t="n">
        <v>0.340419096334495</v>
      </c>
      <c r="AW490" s="16" t="n">
        <v>0.0735432801336491</v>
      </c>
      <c r="AX490" s="16" t="n">
        <v>0.945056396682415</v>
      </c>
      <c r="AY490" s="16" t="n">
        <v>0.107994274214291</v>
      </c>
      <c r="AZ490" s="16" t="n">
        <v>0.548219348767518</v>
      </c>
      <c r="BA490" s="16" t="n">
        <v>0.352490091840692</v>
      </c>
      <c r="BB490" s="16" t="n">
        <v>0.194007246503286</v>
      </c>
      <c r="BC490" s="16" t="n">
        <v>0.665995656627666</v>
      </c>
    </row>
    <row r="491">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row>
    <row r="492">
      <c r="B492" s="7" t="s">
        <v>268</v>
      </c>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row>
    <row r="493">
      <c r="B493" s="26" t="s">
        <v>261</v>
      </c>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row>
    <row r="494">
      <c r="B494" t="s">
        <v>228</v>
      </c>
      <c r="C494" s="16" t="n">
        <v>0.207881733086175</v>
      </c>
      <c r="D494" s="16" t="n">
        <v>0.201210327032926</v>
      </c>
      <c r="E494" s="16" t="n">
        <v>0.319496523321089</v>
      </c>
      <c r="F494" s="16" t="n">
        <v>0.146916775529907</v>
      </c>
      <c r="G494" s="16"/>
      <c r="H494" s="16" t="n">
        <v>0.522156076843068</v>
      </c>
      <c r="I494" s="16" t="n">
        <v>0.237670276544853</v>
      </c>
      <c r="J494" s="16"/>
      <c r="K494" s="16" t="n">
        <v>0.214017438144077</v>
      </c>
      <c r="L494" s="16"/>
      <c r="M494" s="16" t="n">
        <v>0.186227305523144</v>
      </c>
      <c r="N494" s="16" t="n">
        <v>0.277700701205782</v>
      </c>
      <c r="O494" s="16" t="n">
        <v>0.285307965393294</v>
      </c>
      <c r="P494" s="16" t="n">
        <v>0.363835497327565</v>
      </c>
      <c r="Q494" s="16"/>
      <c r="R494" s="16" t="n">
        <v>0.0174306929461714</v>
      </c>
      <c r="S494" s="16" t="n">
        <v>0.343364782134577</v>
      </c>
      <c r="T494" s="16" t="n">
        <v>0.386706920552806</v>
      </c>
      <c r="U494" s="16" t="n">
        <v>0.135640843252007</v>
      </c>
      <c r="V494" s="16" t="n">
        <v>0.0535955602493986</v>
      </c>
      <c r="W494" s="16"/>
      <c r="X494" s="16" t="n">
        <v>0.169094504504541</v>
      </c>
      <c r="Y494" s="16" t="n">
        <v>0.0922125781688274</v>
      </c>
      <c r="Z494" s="16" t="n">
        <v>0.272899207310373</v>
      </c>
      <c r="AA494" s="16" t="n">
        <v>0.598718328798609</v>
      </c>
      <c r="AB494" s="16" t="n">
        <v>0.162697446514256</v>
      </c>
      <c r="AC494" s="16" t="n">
        <v>0.484808319935526</v>
      </c>
      <c r="AD494" s="16" t="n">
        <v>0.102243213472361</v>
      </c>
      <c r="AE494" s="16"/>
      <c r="AF494" s="16" t="n">
        <v>0.029922489104237</v>
      </c>
      <c r="AG494" s="16" t="n">
        <v>0.096978569154351</v>
      </c>
      <c r="AH494" s="16" t="n">
        <v>0.0807037559471261</v>
      </c>
      <c r="AI494" s="16" t="n">
        <v>0.101449921752923</v>
      </c>
      <c r="AJ494" s="16" t="n">
        <v>0.14252923977714</v>
      </c>
      <c r="AK494" s="16" t="n">
        <v>0.239715424277187</v>
      </c>
      <c r="AL494" s="16" t="n">
        <v>0.30274593649758</v>
      </c>
      <c r="AM494" s="16" t="n">
        <v>0.128398631937491</v>
      </c>
      <c r="AN494" s="16" t="n">
        <v>0.304811680729697</v>
      </c>
      <c r="AO494" s="16" t="n">
        <v>0.130422918564737</v>
      </c>
      <c r="AP494" s="16" t="n">
        <v>0</v>
      </c>
      <c r="AQ494" s="16"/>
      <c r="AR494" s="16" t="n">
        <v>0.0306361303008277</v>
      </c>
      <c r="AS494" s="16" t="n">
        <v>0.0488171432312913</v>
      </c>
      <c r="AT494" s="16" t="n">
        <v>0.345269382759631</v>
      </c>
      <c r="AU494" s="16" t="n">
        <v>0.119511553115233</v>
      </c>
      <c r="AV494" s="16" t="n">
        <v>0.340419096334495</v>
      </c>
      <c r="AW494" s="16" t="n">
        <v>0.0775110922187976</v>
      </c>
      <c r="AX494" s="16" t="n">
        <v>0.46035514044295</v>
      </c>
      <c r="AY494" s="16" t="n">
        <v>0.0923693471208271</v>
      </c>
      <c r="AZ494" s="16" t="n">
        <v>0.744661587750002</v>
      </c>
      <c r="BA494" s="16" t="n">
        <v>0.0382880280210039</v>
      </c>
      <c r="BB494" s="16" t="n">
        <v>0.0902915035559976</v>
      </c>
      <c r="BC494" s="16" t="n">
        <v>0.497510100158694</v>
      </c>
    </row>
    <row r="495">
      <c r="B495" t="s">
        <v>229</v>
      </c>
      <c r="C495" s="16" t="n">
        <v>0.336242414665453</v>
      </c>
      <c r="D495" s="16" t="n">
        <v>0.45781105301954</v>
      </c>
      <c r="E495" s="16" t="n">
        <v>0.395773554322907</v>
      </c>
      <c r="F495" s="16" t="n">
        <v>0.260751362029618</v>
      </c>
      <c r="G495" s="16"/>
      <c r="H495" s="16" t="n">
        <v>0.245613701056097</v>
      </c>
      <c r="I495" s="16" t="n">
        <v>0.294723398114621</v>
      </c>
      <c r="J495" s="16"/>
      <c r="K495" s="16" t="n">
        <v>0.437048493056725</v>
      </c>
      <c r="L495" s="16"/>
      <c r="M495" s="16" t="n">
        <v>0.348786151281846</v>
      </c>
      <c r="N495" s="16" t="n">
        <v>0.210305824100112</v>
      </c>
      <c r="O495" s="16" t="n">
        <v>0.472641495365679</v>
      </c>
      <c r="P495" s="16" t="n">
        <v>0.522782141757099</v>
      </c>
      <c r="Q495" s="16"/>
      <c r="R495" s="16" t="n">
        <v>0.877285799784375</v>
      </c>
      <c r="S495" s="16" t="n">
        <v>0.0859059357175479</v>
      </c>
      <c r="T495" s="16" t="n">
        <v>0.470414631175437</v>
      </c>
      <c r="U495" s="16" t="n">
        <v>0.367512942058976</v>
      </c>
      <c r="V495" s="16" t="n">
        <v>0.326287580349368</v>
      </c>
      <c r="W495" s="16"/>
      <c r="X495" s="16" t="n">
        <v>0.339853309835069</v>
      </c>
      <c r="Y495" s="16" t="n">
        <v>0.289335613795437</v>
      </c>
      <c r="Z495" s="16" t="n">
        <v>0.292766772535977</v>
      </c>
      <c r="AA495" s="16" t="n">
        <v>0.151496022588427</v>
      </c>
      <c r="AB495" s="16" t="n">
        <v>0.510126869454671</v>
      </c>
      <c r="AC495" s="16" t="n">
        <v>0.211930599234319</v>
      </c>
      <c r="AD495" s="16" t="n">
        <v>0.744798726142928</v>
      </c>
      <c r="AE495" s="16"/>
      <c r="AF495" s="16" t="n">
        <v>0.00779578161402382</v>
      </c>
      <c r="AG495" s="16" t="n">
        <v>0.653521750549701</v>
      </c>
      <c r="AH495" s="16" t="n">
        <v>0.631647486306979</v>
      </c>
      <c r="AI495" s="16" t="n">
        <v>0.520013597591051</v>
      </c>
      <c r="AJ495" s="16" t="n">
        <v>0.360185270201318</v>
      </c>
      <c r="AK495" s="16" t="n">
        <v>0.132834903068321</v>
      </c>
      <c r="AL495" s="16" t="n">
        <v>0.519138011709696</v>
      </c>
      <c r="AM495" s="16" t="n">
        <v>0.214974650646952</v>
      </c>
      <c r="AN495" s="16" t="n">
        <v>0.202801959228376</v>
      </c>
      <c r="AO495" s="16" t="n">
        <v>0.670071729868078</v>
      </c>
      <c r="AP495" s="16" t="n">
        <v>0</v>
      </c>
      <c r="AQ495" s="16"/>
      <c r="AR495" s="16" t="n">
        <v>0.37410365848419</v>
      </c>
      <c r="AS495" s="16" t="n">
        <v>0.335375983038715</v>
      </c>
      <c r="AT495" s="16" t="n">
        <v>0.364679185201654</v>
      </c>
      <c r="AU495" s="16" t="n">
        <v>0.495875527621549</v>
      </c>
      <c r="AV495" s="16" t="n">
        <v>0</v>
      </c>
      <c r="AW495" s="16" t="n">
        <v>0.469891610739122</v>
      </c>
      <c r="AX495" s="16" t="n">
        <v>0.433839476391072</v>
      </c>
      <c r="AY495" s="16" t="n">
        <v>0.810797040874499</v>
      </c>
      <c r="AZ495" s="16" t="n">
        <v>0.0294480866337566</v>
      </c>
      <c r="BA495" s="16" t="n">
        <v>0.323680284516206</v>
      </c>
      <c r="BB495" s="16" t="n">
        <v>0.323618713247992</v>
      </c>
      <c r="BC495" s="16" t="n">
        <v>0.00772953166493704</v>
      </c>
    </row>
    <row r="496">
      <c r="B496" t="s">
        <v>259</v>
      </c>
      <c r="C496" s="16" t="n">
        <v>0.228395939582417</v>
      </c>
      <c r="D496" s="16" t="n">
        <v>0.19194080935464</v>
      </c>
      <c r="E496" s="16" t="n">
        <v>0.148697626535842</v>
      </c>
      <c r="F496" s="16" t="n">
        <v>0.286084383518147</v>
      </c>
      <c r="G496" s="16"/>
      <c r="H496" s="16" t="n">
        <v>0.189191089504823</v>
      </c>
      <c r="I496" s="16" t="n">
        <v>0.299320559072784</v>
      </c>
      <c r="J496" s="16"/>
      <c r="K496" s="16" t="n">
        <v>0.186506768055702</v>
      </c>
      <c r="L496" s="16"/>
      <c r="M496" s="16" t="n">
        <v>0.210381100243325</v>
      </c>
      <c r="N496" s="16" t="n">
        <v>0.335004352869235</v>
      </c>
      <c r="O496" s="16" t="n">
        <v>0.207838078245367</v>
      </c>
      <c r="P496" s="16" t="n">
        <v>0.091147328588671</v>
      </c>
      <c r="Q496" s="16"/>
      <c r="R496" s="16" t="n">
        <v>0</v>
      </c>
      <c r="S496" s="16" t="n">
        <v>0.352441116829578</v>
      </c>
      <c r="T496" s="16" t="n">
        <v>0.10109233865132</v>
      </c>
      <c r="U496" s="16" t="n">
        <v>0.294985180233568</v>
      </c>
      <c r="V496" s="16" t="n">
        <v>0.215240053489688</v>
      </c>
      <c r="W496" s="16"/>
      <c r="X496" s="16" t="n">
        <v>0.210795102711162</v>
      </c>
      <c r="Y496" s="16" t="n">
        <v>0.284940330040495</v>
      </c>
      <c r="Z496" s="16" t="n">
        <v>0.231527969813746</v>
      </c>
      <c r="AA496" s="16" t="n">
        <v>0.208158239290492</v>
      </c>
      <c r="AB496" s="16" t="n">
        <v>0.299865877362279</v>
      </c>
      <c r="AC496" s="16" t="n">
        <v>0.133535191572603</v>
      </c>
      <c r="AD496" s="16" t="n">
        <v>0.0710630979759378</v>
      </c>
      <c r="AE496" s="16"/>
      <c r="AF496" s="16" t="n">
        <v>0.859172060871808</v>
      </c>
      <c r="AG496" s="16" t="n">
        <v>0.249499680295948</v>
      </c>
      <c r="AH496" s="16" t="n">
        <v>0.249540339847322</v>
      </c>
      <c r="AI496" s="16" t="n">
        <v>0.332199826088502</v>
      </c>
      <c r="AJ496" s="16" t="n">
        <v>0.261658586074515</v>
      </c>
      <c r="AK496" s="16" t="n">
        <v>0.168704320520886</v>
      </c>
      <c r="AL496" s="16" t="n">
        <v>0.0387986433229718</v>
      </c>
      <c r="AM496" s="16" t="n">
        <v>0.26080137795226</v>
      </c>
      <c r="AN496" s="16" t="n">
        <v>0.491009267800347</v>
      </c>
      <c r="AO496" s="16" t="n">
        <v>0.158191813974018</v>
      </c>
      <c r="AP496" s="16" t="n">
        <v>0.5</v>
      </c>
      <c r="AQ496" s="16"/>
      <c r="AR496" s="16" t="n">
        <v>0.39299931731031</v>
      </c>
      <c r="AS496" s="16" t="n">
        <v>0.570236906880487</v>
      </c>
      <c r="AT496" s="16" t="n">
        <v>0.105817178237869</v>
      </c>
      <c r="AU496" s="16" t="n">
        <v>0.0680047213145176</v>
      </c>
      <c r="AV496" s="16" t="n">
        <v>0.659580903665505</v>
      </c>
      <c r="AW496" s="16" t="n">
        <v>0.190373535234148</v>
      </c>
      <c r="AX496" s="16" t="n">
        <v>0.0535829954945208</v>
      </c>
      <c r="AY496" s="16" t="n">
        <v>0.011160662209617</v>
      </c>
      <c r="AZ496" s="16" t="n">
        <v>0.00503339035257987</v>
      </c>
      <c r="BA496" s="16" t="n">
        <v>0.63803168746279</v>
      </c>
      <c r="BB496" s="16" t="n">
        <v>0.0911956406653198</v>
      </c>
      <c r="BC496" s="16" t="n">
        <v>0.00497979968261139</v>
      </c>
    </row>
    <row r="497">
      <c r="B497" t="s">
        <v>231</v>
      </c>
      <c r="C497" s="16" t="n">
        <v>0.0687479667818178</v>
      </c>
      <c r="D497" s="16" t="n">
        <v>0.127114613911886</v>
      </c>
      <c r="E497" s="16" t="n">
        <v>0.0449698496479376</v>
      </c>
      <c r="F497" s="16" t="n">
        <v>0.0621779790448923</v>
      </c>
      <c r="G497" s="16"/>
      <c r="H497" s="16" t="n">
        <v>0.0430391325960128</v>
      </c>
      <c r="I497" s="16" t="n">
        <v>0.0620403925975857</v>
      </c>
      <c r="J497" s="16"/>
      <c r="K497" s="16" t="n">
        <v>0.0126443834828148</v>
      </c>
      <c r="L497" s="16"/>
      <c r="M497" s="16" t="n">
        <v>0.0657652414174289</v>
      </c>
      <c r="N497" s="16" t="n">
        <v>0.108718887137543</v>
      </c>
      <c r="O497" s="16" t="n">
        <v>0.0115340228111988</v>
      </c>
      <c r="P497" s="16" t="n">
        <v>0.0135594957940585</v>
      </c>
      <c r="Q497" s="16"/>
      <c r="R497" s="16" t="n">
        <v>0</v>
      </c>
      <c r="S497" s="16" t="n">
        <v>0.040528581625165</v>
      </c>
      <c r="T497" s="16" t="n">
        <v>0.0392231273603856</v>
      </c>
      <c r="U497" s="16" t="n">
        <v>0.0990660167687968</v>
      </c>
      <c r="V497" s="16" t="n">
        <v>0.0941651697537284</v>
      </c>
      <c r="W497" s="16"/>
      <c r="X497" s="16" t="n">
        <v>0.0325843788038503</v>
      </c>
      <c r="Y497" s="16" t="n">
        <v>0.158179122738446</v>
      </c>
      <c r="Z497" s="16" t="n">
        <v>0.165348253773281</v>
      </c>
      <c r="AA497" s="16" t="n">
        <v>0.0200798743823597</v>
      </c>
      <c r="AB497" s="16" t="n">
        <v>0.0212250683933669</v>
      </c>
      <c r="AC497" s="16" t="n">
        <v>0</v>
      </c>
      <c r="AD497" s="16" t="n">
        <v>0.0818949624087733</v>
      </c>
      <c r="AE497" s="16"/>
      <c r="AF497" s="16" t="n">
        <v>0</v>
      </c>
      <c r="AG497" s="16" t="n">
        <v>0</v>
      </c>
      <c r="AH497" s="16" t="n">
        <v>0.0373088118453663</v>
      </c>
      <c r="AI497" s="16" t="n">
        <v>0.0463366545675242</v>
      </c>
      <c r="AJ497" s="16" t="n">
        <v>0.208295263327572</v>
      </c>
      <c r="AK497" s="16" t="n">
        <v>0</v>
      </c>
      <c r="AL497" s="16" t="n">
        <v>0.129347952412067</v>
      </c>
      <c r="AM497" s="16" t="n">
        <v>0.0229332110869356</v>
      </c>
      <c r="AN497" s="16" t="n">
        <v>0.00137709224157953</v>
      </c>
      <c r="AO497" s="16" t="n">
        <v>0.041313537593167</v>
      </c>
      <c r="AP497" s="16" t="n">
        <v>0.5</v>
      </c>
      <c r="AQ497" s="16"/>
      <c r="AR497" s="16" t="n">
        <v>0.17929718933538</v>
      </c>
      <c r="AS497" s="16" t="n">
        <v>0.0455699668495072</v>
      </c>
      <c r="AT497" s="16" t="n">
        <v>0.0321239231195251</v>
      </c>
      <c r="AU497" s="16" t="n">
        <v>0.3166081979487</v>
      </c>
      <c r="AV497" s="16" t="n">
        <v>0</v>
      </c>
      <c r="AW497" s="16" t="n">
        <v>0.000411193219064782</v>
      </c>
      <c r="AX497" s="16" t="n">
        <v>0</v>
      </c>
      <c r="AY497" s="16" t="n">
        <v>0.0856729497950569</v>
      </c>
      <c r="AZ497" s="16" t="n">
        <v>0.220856935263661</v>
      </c>
      <c r="BA497" s="16" t="n">
        <v>0</v>
      </c>
      <c r="BB497" s="16" t="n">
        <v>0</v>
      </c>
      <c r="BC497" s="16" t="n">
        <v>0.244890284246879</v>
      </c>
    </row>
    <row r="498">
      <c r="B498" t="s">
        <v>232</v>
      </c>
      <c r="C498" s="16" t="n">
        <v>0.111785287541897</v>
      </c>
      <c r="D498" s="16" t="n">
        <v>0.000460001273693047</v>
      </c>
      <c r="E498" s="16" t="n">
        <v>0.0910624461722239</v>
      </c>
      <c r="F498" s="16" t="n">
        <v>0.161764175949012</v>
      </c>
      <c r="G498" s="16"/>
      <c r="H498" s="16" t="n">
        <v>0</v>
      </c>
      <c r="I498" s="16" t="n">
        <v>0.0444609607259682</v>
      </c>
      <c r="J498" s="16"/>
      <c r="K498" s="16" t="n">
        <v>0.14978291726068</v>
      </c>
      <c r="L498" s="16"/>
      <c r="M498" s="16" t="n">
        <v>0.137956572323748</v>
      </c>
      <c r="N498" s="16" t="n">
        <v>0.0204595269740257</v>
      </c>
      <c r="O498" s="16" t="n">
        <v>0.0226784381844618</v>
      </c>
      <c r="P498" s="16" t="n">
        <v>0.00867553653260691</v>
      </c>
      <c r="Q498" s="16"/>
      <c r="R498" s="16" t="n">
        <v>0</v>
      </c>
      <c r="S498" s="16" t="n">
        <v>0.158989210981628</v>
      </c>
      <c r="T498" s="16" t="n">
        <v>0.00256298226005158</v>
      </c>
      <c r="U498" s="16" t="n">
        <v>0.102795017686652</v>
      </c>
      <c r="V498" s="16" t="n">
        <v>0.178943200981819</v>
      </c>
      <c r="W498" s="16"/>
      <c r="X498" s="16" t="n">
        <v>0.193287669728669</v>
      </c>
      <c r="Y498" s="16" t="n">
        <v>0.094145358097092</v>
      </c>
      <c r="Z498" s="16" t="n">
        <v>0.0374577965666241</v>
      </c>
      <c r="AA498" s="16" t="n">
        <v>0</v>
      </c>
      <c r="AB498" s="16" t="n">
        <v>0.00608473827542722</v>
      </c>
      <c r="AC498" s="16" t="n">
        <v>0.169725889257553</v>
      </c>
      <c r="AD498" s="16" t="n">
        <v>0</v>
      </c>
      <c r="AE498" s="16"/>
      <c r="AF498" s="16" t="n">
        <v>0</v>
      </c>
      <c r="AG498" s="16" t="n">
        <v>0</v>
      </c>
      <c r="AH498" s="16" t="n">
        <v>0.000799606053206464</v>
      </c>
      <c r="AI498" s="16" t="n">
        <v>0</v>
      </c>
      <c r="AJ498" s="16" t="n">
        <v>0.0185179569489329</v>
      </c>
      <c r="AK498" s="16" t="n">
        <v>0.358348115536164</v>
      </c>
      <c r="AL498" s="16" t="n">
        <v>0.00996945605768441</v>
      </c>
      <c r="AM498" s="16" t="n">
        <v>0.208487123041209</v>
      </c>
      <c r="AN498" s="16" t="n">
        <v>0</v>
      </c>
      <c r="AO498" s="16" t="n">
        <v>0</v>
      </c>
      <c r="AP498" s="16" t="n">
        <v>0</v>
      </c>
      <c r="AQ498" s="16"/>
      <c r="AR498" s="16" t="n">
        <v>0.0229637045692929</v>
      </c>
      <c r="AS498" s="16" t="n">
        <v>0</v>
      </c>
      <c r="AT498" s="16" t="n">
        <v>0.136048369121559</v>
      </c>
      <c r="AU498" s="16" t="n">
        <v>0</v>
      </c>
      <c r="AV498" s="16" t="n">
        <v>0</v>
      </c>
      <c r="AW498" s="16" t="n">
        <v>0.261812568588868</v>
      </c>
      <c r="AX498" s="16" t="n">
        <v>0</v>
      </c>
      <c r="AY498" s="16" t="n">
        <v>0</v>
      </c>
      <c r="AZ498" s="16" t="n">
        <v>0</v>
      </c>
      <c r="BA498" s="16" t="n">
        <v>0</v>
      </c>
      <c r="BB498" s="16" t="n">
        <v>0.247447071265345</v>
      </c>
      <c r="BC498" s="16" t="n">
        <v>0</v>
      </c>
    </row>
    <row r="499">
      <c r="B499" t="s">
        <v>101</v>
      </c>
      <c r="C499" s="16" t="n">
        <v>0.0469466583422411</v>
      </c>
      <c r="D499" s="16" t="n">
        <v>0.0214631954073156</v>
      </c>
      <c r="E499" s="16" t="n">
        <v>0</v>
      </c>
      <c r="F499" s="16" t="n">
        <v>0.0823053239284229</v>
      </c>
      <c r="G499" s="16"/>
      <c r="H499" s="16" t="n">
        <v>0</v>
      </c>
      <c r="I499" s="16" t="n">
        <v>0.0617844129441878</v>
      </c>
      <c r="J499" s="16"/>
      <c r="K499" s="16" t="n">
        <v>0</v>
      </c>
      <c r="L499" s="16"/>
      <c r="M499" s="16" t="n">
        <v>0.0508836292105082</v>
      </c>
      <c r="N499" s="16" t="n">
        <v>0.0478107077133019</v>
      </c>
      <c r="O499" s="16" t="n">
        <v>0</v>
      </c>
      <c r="P499" s="16" t="n">
        <v>0</v>
      </c>
      <c r="Q499" s="16"/>
      <c r="R499" s="16" t="n">
        <v>0.105283507269453</v>
      </c>
      <c r="S499" s="16" t="n">
        <v>0.0187703727115037</v>
      </c>
      <c r="T499" s="16" t="n">
        <v>0</v>
      </c>
      <c r="U499" s="16" t="n">
        <v>0</v>
      </c>
      <c r="V499" s="16" t="n">
        <v>0.131768435175998</v>
      </c>
      <c r="W499" s="16"/>
      <c r="X499" s="16" t="n">
        <v>0.0543850344167088</v>
      </c>
      <c r="Y499" s="16" t="n">
        <v>0.0811869971597028</v>
      </c>
      <c r="Z499" s="16" t="n">
        <v>0</v>
      </c>
      <c r="AA499" s="16" t="n">
        <v>0.0215475349401123</v>
      </c>
      <c r="AB499" s="16" t="n">
        <v>0</v>
      </c>
      <c r="AC499" s="16" t="n">
        <v>0</v>
      </c>
      <c r="AD499" s="16" t="n">
        <v>0</v>
      </c>
      <c r="AE499" s="16"/>
      <c r="AF499" s="16" t="n">
        <v>0.103109668409931</v>
      </c>
      <c r="AG499" s="16" t="n">
        <v>0</v>
      </c>
      <c r="AH499" s="16" t="n">
        <v>0</v>
      </c>
      <c r="AI499" s="16" t="n">
        <v>0</v>
      </c>
      <c r="AJ499" s="16" t="n">
        <v>0.00881368367052263</v>
      </c>
      <c r="AK499" s="16" t="n">
        <v>0.100397236597442</v>
      </c>
      <c r="AL499" s="16" t="n">
        <v>0</v>
      </c>
      <c r="AM499" s="16" t="n">
        <v>0.164405005335152</v>
      </c>
      <c r="AN499" s="16" t="n">
        <v>0</v>
      </c>
      <c r="AO499" s="16" t="n">
        <v>0</v>
      </c>
      <c r="AP499" s="16" t="n">
        <v>0</v>
      </c>
      <c r="AQ499" s="16"/>
      <c r="AR499" s="16" t="n">
        <v>0</v>
      </c>
      <c r="AS499" s="16" t="n">
        <v>0</v>
      </c>
      <c r="AT499" s="16" t="n">
        <v>0.0160619615597626</v>
      </c>
      <c r="AU499" s="16" t="n">
        <v>0</v>
      </c>
      <c r="AV499" s="16" t="n">
        <v>0</v>
      </c>
      <c r="AW499" s="16" t="n">
        <v>0</v>
      </c>
      <c r="AX499" s="16" t="n">
        <v>0.0522223876714564</v>
      </c>
      <c r="AY499" s="16" t="n">
        <v>0</v>
      </c>
      <c r="AZ499" s="16" t="n">
        <v>0</v>
      </c>
      <c r="BA499" s="16" t="n">
        <v>0</v>
      </c>
      <c r="BB499" s="16" t="n">
        <v>0.247447071265345</v>
      </c>
      <c r="BC499" s="16" t="n">
        <v>0.244890284246879</v>
      </c>
    </row>
    <row r="500">
      <c r="B500" t="s">
        <v>233</v>
      </c>
      <c r="C500" s="16" t="n">
        <v>0.544124147751627</v>
      </c>
      <c r="D500" s="16" t="n">
        <v>0.659021380052466</v>
      </c>
      <c r="E500" s="16" t="n">
        <v>0.715270077643996</v>
      </c>
      <c r="F500" s="16" t="n">
        <v>0.407668137559525</v>
      </c>
      <c r="G500" s="16"/>
      <c r="H500" s="16" t="n">
        <v>0.767769777899165</v>
      </c>
      <c r="I500" s="16" t="n">
        <v>0.532393674659474</v>
      </c>
      <c r="J500" s="16"/>
      <c r="K500" s="16" t="n">
        <v>0.651065931200803</v>
      </c>
      <c r="L500" s="16"/>
      <c r="M500" s="16" t="n">
        <v>0.53501345680499</v>
      </c>
      <c r="N500" s="16" t="n">
        <v>0.488006525305894</v>
      </c>
      <c r="O500" s="16" t="n">
        <v>0.757949460758973</v>
      </c>
      <c r="P500" s="16" t="n">
        <v>0.886617639084664</v>
      </c>
      <c r="Q500" s="16"/>
      <c r="R500" s="16" t="n">
        <v>0.894716492730547</v>
      </c>
      <c r="S500" s="16" t="n">
        <v>0.429270717852125</v>
      </c>
      <c r="T500" s="16" t="n">
        <v>0.857121551728243</v>
      </c>
      <c r="U500" s="16" t="n">
        <v>0.503153785310983</v>
      </c>
      <c r="V500" s="16" t="n">
        <v>0.379883140598767</v>
      </c>
      <c r="W500" s="16"/>
      <c r="X500" s="16" t="n">
        <v>0.50894781433961</v>
      </c>
      <c r="Y500" s="16" t="n">
        <v>0.381548191964264</v>
      </c>
      <c r="Z500" s="16" t="n">
        <v>0.565665979846349</v>
      </c>
      <c r="AA500" s="16" t="n">
        <v>0.750214351387036</v>
      </c>
      <c r="AB500" s="16" t="n">
        <v>0.672824315968927</v>
      </c>
      <c r="AC500" s="16" t="n">
        <v>0.696738919169844</v>
      </c>
      <c r="AD500" s="16" t="n">
        <v>0.847041939615289</v>
      </c>
      <c r="AE500" s="16"/>
      <c r="AF500" s="16" t="n">
        <v>0.0377182707182608</v>
      </c>
      <c r="AG500" s="16" t="n">
        <v>0.750500319704052</v>
      </c>
      <c r="AH500" s="16" t="n">
        <v>0.712351242254105</v>
      </c>
      <c r="AI500" s="16" t="n">
        <v>0.621463519343974</v>
      </c>
      <c r="AJ500" s="16" t="n">
        <v>0.502714509978458</v>
      </c>
      <c r="AK500" s="16" t="n">
        <v>0.372550327345508</v>
      </c>
      <c r="AL500" s="16" t="n">
        <v>0.821883948207276</v>
      </c>
      <c r="AM500" s="16" t="n">
        <v>0.343373282584443</v>
      </c>
      <c r="AN500" s="16" t="n">
        <v>0.507613639958073</v>
      </c>
      <c r="AO500" s="16" t="n">
        <v>0.800494648432815</v>
      </c>
      <c r="AP500" s="16" t="n">
        <v>0</v>
      </c>
      <c r="AQ500" s="16"/>
      <c r="AR500" s="16" t="n">
        <v>0.404739788785018</v>
      </c>
      <c r="AS500" s="16" t="n">
        <v>0.384193126270006</v>
      </c>
      <c r="AT500" s="16" t="n">
        <v>0.709948567961285</v>
      </c>
      <c r="AU500" s="16" t="n">
        <v>0.615387080736782</v>
      </c>
      <c r="AV500" s="16" t="n">
        <v>0.340419096334495</v>
      </c>
      <c r="AW500" s="16" t="n">
        <v>0.54740270295792</v>
      </c>
      <c r="AX500" s="16" t="n">
        <v>0.894194616834023</v>
      </c>
      <c r="AY500" s="16" t="n">
        <v>0.903166387995326</v>
      </c>
      <c r="AZ500" s="16" t="n">
        <v>0.774109674383759</v>
      </c>
      <c r="BA500" s="16" t="n">
        <v>0.36196831253721</v>
      </c>
      <c r="BB500" s="16" t="n">
        <v>0.413910216803989</v>
      </c>
      <c r="BC500" s="16" t="n">
        <v>0.505239631823631</v>
      </c>
    </row>
    <row r="501">
      <c r="B501" t="s">
        <v>234</v>
      </c>
      <c r="C501" s="16" t="n">
        <v>0.180533254323715</v>
      </c>
      <c r="D501" s="16" t="n">
        <v>0.127574615185579</v>
      </c>
      <c r="E501" s="16" t="n">
        <v>0.136032295820161</v>
      </c>
      <c r="F501" s="16" t="n">
        <v>0.223942154993904</v>
      </c>
      <c r="G501" s="16"/>
      <c r="H501" s="16" t="n">
        <v>0.0430391325960128</v>
      </c>
      <c r="I501" s="16" t="n">
        <v>0.106501353323554</v>
      </c>
      <c r="J501" s="16"/>
      <c r="K501" s="16" t="n">
        <v>0.162427300743495</v>
      </c>
      <c r="L501" s="16"/>
      <c r="M501" s="16" t="n">
        <v>0.203721813741177</v>
      </c>
      <c r="N501" s="16" t="n">
        <v>0.129178414111568</v>
      </c>
      <c r="O501" s="16" t="n">
        <v>0.0342124609956606</v>
      </c>
      <c r="P501" s="16" t="n">
        <v>0.0222350323266654</v>
      </c>
      <c r="Q501" s="16"/>
      <c r="R501" s="16" t="n">
        <v>0</v>
      </c>
      <c r="S501" s="16" t="n">
        <v>0.199517792606793</v>
      </c>
      <c r="T501" s="16" t="n">
        <v>0.0417861096204372</v>
      </c>
      <c r="U501" s="16" t="n">
        <v>0.201861034455449</v>
      </c>
      <c r="V501" s="16" t="n">
        <v>0.273108370735547</v>
      </c>
      <c r="W501" s="16"/>
      <c r="X501" s="16" t="n">
        <v>0.22587204853252</v>
      </c>
      <c r="Y501" s="16" t="n">
        <v>0.252324480835538</v>
      </c>
      <c r="Z501" s="16" t="n">
        <v>0.202806050339905</v>
      </c>
      <c r="AA501" s="16" t="n">
        <v>0.0200798743823597</v>
      </c>
      <c r="AB501" s="16" t="n">
        <v>0.0273098066687942</v>
      </c>
      <c r="AC501" s="16" t="n">
        <v>0.169725889257553</v>
      </c>
      <c r="AD501" s="16" t="n">
        <v>0.0818949624087733</v>
      </c>
      <c r="AE501" s="16"/>
      <c r="AF501" s="16" t="n">
        <v>0</v>
      </c>
      <c r="AG501" s="16" t="n">
        <v>0</v>
      </c>
      <c r="AH501" s="16" t="n">
        <v>0.0381084178985727</v>
      </c>
      <c r="AI501" s="16" t="n">
        <v>0.0463366545675242</v>
      </c>
      <c r="AJ501" s="16" t="n">
        <v>0.226813220276505</v>
      </c>
      <c r="AK501" s="16" t="n">
        <v>0.358348115536164</v>
      </c>
      <c r="AL501" s="16" t="n">
        <v>0.139317408469752</v>
      </c>
      <c r="AM501" s="16" t="n">
        <v>0.231420334128145</v>
      </c>
      <c r="AN501" s="16" t="n">
        <v>0.00137709224157953</v>
      </c>
      <c r="AO501" s="16" t="n">
        <v>0.041313537593167</v>
      </c>
      <c r="AP501" s="16" t="n">
        <v>0.5</v>
      </c>
      <c r="AQ501" s="16"/>
      <c r="AR501" s="16" t="n">
        <v>0.202260893904672</v>
      </c>
      <c r="AS501" s="16" t="n">
        <v>0.0455699668495072</v>
      </c>
      <c r="AT501" s="16" t="n">
        <v>0.168172292241084</v>
      </c>
      <c r="AU501" s="16" t="n">
        <v>0.3166081979487</v>
      </c>
      <c r="AV501" s="16" t="n">
        <v>0</v>
      </c>
      <c r="AW501" s="16" t="n">
        <v>0.262223761807932</v>
      </c>
      <c r="AX501" s="16" t="n">
        <v>0</v>
      </c>
      <c r="AY501" s="16" t="n">
        <v>0.0856729497950569</v>
      </c>
      <c r="AZ501" s="16" t="n">
        <v>0.220856935263661</v>
      </c>
      <c r="BA501" s="16" t="n">
        <v>0</v>
      </c>
      <c r="BB501" s="16" t="n">
        <v>0.247447071265345</v>
      </c>
      <c r="BC501" s="16" t="n">
        <v>0.244890284246879</v>
      </c>
    </row>
    <row r="502">
      <c r="B502" t="s">
        <v>132</v>
      </c>
      <c r="C502" s="16" t="n">
        <v>0.363590893427912</v>
      </c>
      <c r="D502" s="16" t="n">
        <v>0.531446764866887</v>
      </c>
      <c r="E502" s="16" t="n">
        <v>0.579237781823835</v>
      </c>
      <c r="F502" s="16" t="n">
        <v>0.183725982565621</v>
      </c>
      <c r="G502" s="16"/>
      <c r="H502" s="16" t="n">
        <v>0.724730645303152</v>
      </c>
      <c r="I502" s="16" t="n">
        <v>0.42589232133592</v>
      </c>
      <c r="J502" s="16"/>
      <c r="K502" s="16" t="n">
        <v>0.488638630457307</v>
      </c>
      <c r="L502" s="16"/>
      <c r="M502" s="16" t="n">
        <v>0.331291643063813</v>
      </c>
      <c r="N502" s="16" t="n">
        <v>0.358828111194326</v>
      </c>
      <c r="O502" s="16" t="n">
        <v>0.723736999763312</v>
      </c>
      <c r="P502" s="16" t="n">
        <v>0.864382606757998</v>
      </c>
      <c r="Q502" s="16"/>
      <c r="R502" s="16" t="n">
        <v>0.894716492730547</v>
      </c>
      <c r="S502" s="16" t="n">
        <v>0.229752925245331</v>
      </c>
      <c r="T502" s="16" t="n">
        <v>0.815335442107806</v>
      </c>
      <c r="U502" s="16" t="n">
        <v>0.301292750855533</v>
      </c>
      <c r="V502" s="16" t="n">
        <v>0.106774769863219</v>
      </c>
      <c r="W502" s="16"/>
      <c r="X502" s="16" t="n">
        <v>0.28307576580709</v>
      </c>
      <c r="Y502" s="16" t="n">
        <v>0.129223711128726</v>
      </c>
      <c r="Z502" s="16" t="n">
        <v>0.362859929506444</v>
      </c>
      <c r="AA502" s="16" t="n">
        <v>0.730134477004676</v>
      </c>
      <c r="AB502" s="16" t="n">
        <v>0.645514509300133</v>
      </c>
      <c r="AC502" s="16" t="n">
        <v>0.527013029912291</v>
      </c>
      <c r="AD502" s="16" t="n">
        <v>0.765146977206516</v>
      </c>
      <c r="AE502" s="16"/>
      <c r="AF502" s="16" t="n">
        <v>0.0377182707182608</v>
      </c>
      <c r="AG502" s="16" t="n">
        <v>0.750500319704052</v>
      </c>
      <c r="AH502" s="16" t="n">
        <v>0.674242824355532</v>
      </c>
      <c r="AI502" s="16" t="n">
        <v>0.575126864776449</v>
      </c>
      <c r="AJ502" s="16" t="n">
        <v>0.275901289701953</v>
      </c>
      <c r="AK502" s="16" t="n">
        <v>0.0142022118093441</v>
      </c>
      <c r="AL502" s="16" t="n">
        <v>0.682566539737524</v>
      </c>
      <c r="AM502" s="16" t="n">
        <v>0.111952948456298</v>
      </c>
      <c r="AN502" s="16" t="n">
        <v>0.506236547716494</v>
      </c>
      <c r="AO502" s="16" t="n">
        <v>0.759181110839648</v>
      </c>
      <c r="AP502" s="16" t="n">
        <v>-0.5</v>
      </c>
      <c r="AQ502" s="16"/>
      <c r="AR502" s="16" t="n">
        <v>0.202478894880345</v>
      </c>
      <c r="AS502" s="16" t="n">
        <v>0.338623159420499</v>
      </c>
      <c r="AT502" s="16" t="n">
        <v>0.541776275720201</v>
      </c>
      <c r="AU502" s="16" t="n">
        <v>0.298778882788082</v>
      </c>
      <c r="AV502" s="16" t="n">
        <v>0.340419096334495</v>
      </c>
      <c r="AW502" s="16" t="n">
        <v>0.285178941149987</v>
      </c>
      <c r="AX502" s="16" t="n">
        <v>0.894194616834023</v>
      </c>
      <c r="AY502" s="16" t="n">
        <v>0.817493438200269</v>
      </c>
      <c r="AZ502" s="16" t="n">
        <v>0.553252739120097</v>
      </c>
      <c r="BA502" s="16" t="n">
        <v>0.36196831253721</v>
      </c>
      <c r="BB502" s="16" t="n">
        <v>0.166463145538644</v>
      </c>
      <c r="BC502" s="16" t="n">
        <v>0.260349347576753</v>
      </c>
    </row>
    <row r="503">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row>
    <row r="504">
      <c r="B504" s="7" t="s">
        <v>274</v>
      </c>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row>
    <row r="505">
      <c r="B505" s="26" t="s">
        <v>83</v>
      </c>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row>
    <row r="506">
      <c r="B506" t="s">
        <v>269</v>
      </c>
      <c r="C506" s="16" t="n">
        <v>0.125259499059481</v>
      </c>
      <c r="D506" s="16" t="n">
        <v>0.222945253866262</v>
      </c>
      <c r="E506" s="16" t="n">
        <v>0.349908807443322</v>
      </c>
      <c r="F506" s="16" t="n">
        <v>0.0658224281354655</v>
      </c>
      <c r="G506" s="16"/>
      <c r="H506" s="16" t="n">
        <v>0.467291415037635</v>
      </c>
      <c r="I506" s="16" t="n">
        <v>0.0978738694813871</v>
      </c>
      <c r="J506" s="16"/>
      <c r="K506" s="16" t="n">
        <v>0.116657319862996</v>
      </c>
      <c r="L506" s="16"/>
      <c r="M506" s="16" t="n">
        <v>0.106066745407454</v>
      </c>
      <c r="N506" s="16" t="n">
        <v>0.270162173855943</v>
      </c>
      <c r="O506" s="16" t="n">
        <v>0.290596669253277</v>
      </c>
      <c r="P506" s="16" t="n">
        <v>0.407507725356354</v>
      </c>
      <c r="Q506" s="16"/>
      <c r="R506" s="16" t="n">
        <v>0.0494253460546825</v>
      </c>
      <c r="S506" s="16" t="n">
        <v>0.16195889102845</v>
      </c>
      <c r="T506" s="16" t="n">
        <v>0.203718727455345</v>
      </c>
      <c r="U506" s="16" t="n">
        <v>0.139762238474042</v>
      </c>
      <c r="V506" s="16" t="n">
        <v>0.0839130971253435</v>
      </c>
      <c r="W506" s="16"/>
      <c r="X506" s="16" t="n">
        <v>0.124123445887093</v>
      </c>
      <c r="Y506" s="16" t="n">
        <v>0.104441292290533</v>
      </c>
      <c r="Z506" s="16" t="n">
        <v>0.155110089225229</v>
      </c>
      <c r="AA506" s="16" t="n">
        <v>0.322047499808775</v>
      </c>
      <c r="AB506" s="16" t="n">
        <v>0.179342402870519</v>
      </c>
      <c r="AC506" s="16" t="n">
        <v>0.385010549578766</v>
      </c>
      <c r="AD506" s="16" t="n">
        <v>0.0916961341617043</v>
      </c>
      <c r="AE506" s="16"/>
      <c r="AF506" s="16" t="n">
        <v>0.0312122540234761</v>
      </c>
      <c r="AG506" s="16" t="n">
        <v>0.0553456968858067</v>
      </c>
      <c r="AH506" s="16" t="n">
        <v>0.0423539739665102</v>
      </c>
      <c r="AI506" s="16" t="n">
        <v>0.138908237898573</v>
      </c>
      <c r="AJ506" s="16" t="n">
        <v>0.0641880649293825</v>
      </c>
      <c r="AK506" s="16" t="n">
        <v>0.0893969682395849</v>
      </c>
      <c r="AL506" s="16" t="n">
        <v>0.270177381505748</v>
      </c>
      <c r="AM506" s="16" t="n">
        <v>0.388891013463328</v>
      </c>
      <c r="AN506" s="16" t="n">
        <v>0.337857034383761</v>
      </c>
      <c r="AO506" s="16" t="n">
        <v>0.152087556979271</v>
      </c>
      <c r="AP506" s="16" t="n">
        <v>0.0375250387388321</v>
      </c>
      <c r="AQ506" s="16"/>
      <c r="AR506" s="16" t="n">
        <v>0.0871682805348477</v>
      </c>
      <c r="AS506" s="16" t="n">
        <v>0.10935907418525</v>
      </c>
      <c r="AT506" s="16" t="n">
        <v>0.167072072521928</v>
      </c>
      <c r="AU506" s="16" t="n">
        <v>0</v>
      </c>
      <c r="AV506" s="16" t="n">
        <v>0.00622679875294994</v>
      </c>
      <c r="AW506" s="16" t="n">
        <v>0.112888658113852</v>
      </c>
      <c r="AX506" s="16" t="n">
        <v>0.327215958362362</v>
      </c>
      <c r="AY506" s="16" t="n">
        <v>0.170852668702587</v>
      </c>
      <c r="AZ506" s="16" t="n">
        <v>0.367969255150542</v>
      </c>
      <c r="BA506" s="16" t="n">
        <v>0.0033377086434321</v>
      </c>
      <c r="BB506" s="16" t="n">
        <v>0.0180368622084772</v>
      </c>
      <c r="BC506" s="16" t="n">
        <v>0.261553260392197</v>
      </c>
    </row>
    <row r="507">
      <c r="B507" t="s">
        <v>270</v>
      </c>
      <c r="C507" s="16" t="n">
        <v>0.208637711437436</v>
      </c>
      <c r="D507" s="16" t="n">
        <v>0.388364070822292</v>
      </c>
      <c r="E507" s="16" t="n">
        <v>0.288669329763738</v>
      </c>
      <c r="F507" s="16" t="n">
        <v>0.169382303478285</v>
      </c>
      <c r="G507" s="16"/>
      <c r="H507" s="16" t="n">
        <v>0.051432522091528</v>
      </c>
      <c r="I507" s="16" t="n">
        <v>0.207974413249712</v>
      </c>
      <c r="J507" s="16"/>
      <c r="K507" s="16" t="n">
        <v>0.25135279086445</v>
      </c>
      <c r="L507" s="16"/>
      <c r="M507" s="16" t="n">
        <v>0.193341093913223</v>
      </c>
      <c r="N507" s="16" t="n">
        <v>0.315745459272535</v>
      </c>
      <c r="O507" s="16" t="n">
        <v>0.36947599816168</v>
      </c>
      <c r="P507" s="16" t="n">
        <v>0.406014685639006</v>
      </c>
      <c r="Q507" s="16"/>
      <c r="R507" s="16" t="n">
        <v>0.216098463651068</v>
      </c>
      <c r="S507" s="16" t="n">
        <v>0.297371307791027</v>
      </c>
      <c r="T507" s="16" t="n">
        <v>0.219438401860649</v>
      </c>
      <c r="U507" s="16" t="n">
        <v>0.273507525187593</v>
      </c>
      <c r="V507" s="16" t="n">
        <v>0.166442206473741</v>
      </c>
      <c r="W507" s="16"/>
      <c r="X507" s="16" t="n">
        <v>0.226603881057786</v>
      </c>
      <c r="Y507" s="16" t="n">
        <v>0.186923403929325</v>
      </c>
      <c r="Z507" s="16" t="n">
        <v>0.141027024314982</v>
      </c>
      <c r="AA507" s="16" t="n">
        <v>0.155967303118168</v>
      </c>
      <c r="AB507" s="16" t="n">
        <v>0.322924531657096</v>
      </c>
      <c r="AC507" s="16" t="n">
        <v>0.167768251568418</v>
      </c>
      <c r="AD507" s="16" t="n">
        <v>0.671595822937199</v>
      </c>
      <c r="AE507" s="16"/>
      <c r="AF507" s="16" t="n">
        <v>0.469884527304633</v>
      </c>
      <c r="AG507" s="16" t="n">
        <v>0.809250085019938</v>
      </c>
      <c r="AH507" s="16" t="n">
        <v>0.425766251775691</v>
      </c>
      <c r="AI507" s="16" t="n">
        <v>0.144528724390684</v>
      </c>
      <c r="AJ507" s="16" t="n">
        <v>0.252622461418353</v>
      </c>
      <c r="AK507" s="16" t="n">
        <v>0.159309446115801</v>
      </c>
      <c r="AL507" s="16" t="n">
        <v>0.313977892846103</v>
      </c>
      <c r="AM507" s="16" t="n">
        <v>0.0655629970453179</v>
      </c>
      <c r="AN507" s="16" t="n">
        <v>0.181709125438564</v>
      </c>
      <c r="AO507" s="16" t="n">
        <v>0.293122744244156</v>
      </c>
      <c r="AP507" s="16" t="n">
        <v>0.0315671416443111</v>
      </c>
      <c r="AQ507" s="16"/>
      <c r="AR507" s="16" t="n">
        <v>0.218813056061702</v>
      </c>
      <c r="AS507" s="16" t="n">
        <v>0.154459269762745</v>
      </c>
      <c r="AT507" s="16" t="n">
        <v>0.217355850135083</v>
      </c>
      <c r="AU507" s="16" t="n">
        <v>0.177637770085949</v>
      </c>
      <c r="AV507" s="16" t="n">
        <v>0.40974604373229</v>
      </c>
      <c r="AW507" s="16" t="n">
        <v>0.15446726163485</v>
      </c>
      <c r="AX507" s="16" t="n">
        <v>0.327215958362362</v>
      </c>
      <c r="AY507" s="16" t="n">
        <v>0.00391301001458343</v>
      </c>
      <c r="AZ507" s="16" t="n">
        <v>0.267908550098684</v>
      </c>
      <c r="BA507" s="16" t="n">
        <v>0.258276034817894</v>
      </c>
      <c r="BB507" s="16" t="n">
        <v>0.31541710713842</v>
      </c>
      <c r="BC507" s="16" t="n">
        <v>0.179941145861643</v>
      </c>
    </row>
    <row r="508">
      <c r="B508" t="s">
        <v>271</v>
      </c>
      <c r="C508" s="16" t="n">
        <v>0.135484184863413</v>
      </c>
      <c r="D508" s="16" t="n">
        <v>0.250233184774015</v>
      </c>
      <c r="E508" s="16" t="n">
        <v>0.17362261526246</v>
      </c>
      <c r="F508" s="16" t="n">
        <v>0.113146599184445</v>
      </c>
      <c r="G508" s="16"/>
      <c r="H508" s="16" t="n">
        <v>0.116018035104869</v>
      </c>
      <c r="I508" s="16" t="n">
        <v>0.125536286813857</v>
      </c>
      <c r="J508" s="16"/>
      <c r="K508" s="16" t="n">
        <v>0.0930075981676845</v>
      </c>
      <c r="L508" s="16"/>
      <c r="M508" s="16" t="n">
        <v>0.132405428856043</v>
      </c>
      <c r="N508" s="16" t="n">
        <v>0.169959834248882</v>
      </c>
      <c r="O508" s="16" t="n">
        <v>0.141153356286754</v>
      </c>
      <c r="P508" s="16" t="n">
        <v>0.0909309141011555</v>
      </c>
      <c r="Q508" s="16"/>
      <c r="R508" s="16" t="n">
        <v>0.111549051898869</v>
      </c>
      <c r="S508" s="16" t="n">
        <v>0.0388557973074306</v>
      </c>
      <c r="T508" s="16" t="n">
        <v>0.152571840554193</v>
      </c>
      <c r="U508" s="16" t="n">
        <v>0.13360241597168</v>
      </c>
      <c r="V508" s="16" t="n">
        <v>0.153107634916474</v>
      </c>
      <c r="W508" s="16"/>
      <c r="X508" s="16" t="n">
        <v>0.107003069592782</v>
      </c>
      <c r="Y508" s="16" t="n">
        <v>0.192693674432624</v>
      </c>
      <c r="Z508" s="16" t="n">
        <v>0.0167411221893442</v>
      </c>
      <c r="AA508" s="16" t="n">
        <v>0.2916617011687</v>
      </c>
      <c r="AB508" s="16" t="n">
        <v>0.0880792357005222</v>
      </c>
      <c r="AC508" s="16" t="n">
        <v>0.182017185033609</v>
      </c>
      <c r="AD508" s="16" t="n">
        <v>0.0977525979254042</v>
      </c>
      <c r="AE508" s="16"/>
      <c r="AF508" s="16" t="n">
        <v>0.000821103131465469</v>
      </c>
      <c r="AG508" s="16" t="n">
        <v>0.0638361784965362</v>
      </c>
      <c r="AH508" s="16" t="n">
        <v>0.149238606222123</v>
      </c>
      <c r="AI508" s="16" t="n">
        <v>0.358084719346307</v>
      </c>
      <c r="AJ508" s="16" t="n">
        <v>0.0720846985408782</v>
      </c>
      <c r="AK508" s="16" t="n">
        <v>0.146495783910214</v>
      </c>
      <c r="AL508" s="16" t="n">
        <v>0.128276938513223</v>
      </c>
      <c r="AM508" s="16" t="n">
        <v>0.184800039901683</v>
      </c>
      <c r="AN508" s="16" t="n">
        <v>0.0985962981504942</v>
      </c>
      <c r="AO508" s="16" t="n">
        <v>0.106615173534029</v>
      </c>
      <c r="AP508" s="16" t="n">
        <v>0</v>
      </c>
      <c r="AQ508" s="16"/>
      <c r="AR508" s="16" t="n">
        <v>0.149376456959394</v>
      </c>
      <c r="AS508" s="16" t="n">
        <v>0.200121959569516</v>
      </c>
      <c r="AT508" s="16" t="n">
        <v>0.0237805846111201</v>
      </c>
      <c r="AU508" s="16" t="n">
        <v>0.270047733291109</v>
      </c>
      <c r="AV508" s="16" t="n">
        <v>0</v>
      </c>
      <c r="AW508" s="16" t="n">
        <v>0.142629684696029</v>
      </c>
      <c r="AX508" s="16" t="n">
        <v>0.152939125607502</v>
      </c>
      <c r="AY508" s="16" t="n">
        <v>0.0175168713639544</v>
      </c>
      <c r="AZ508" s="16" t="n">
        <v>0</v>
      </c>
      <c r="BA508" s="16" t="n">
        <v>0.246008396986019</v>
      </c>
      <c r="BB508" s="16" t="n">
        <v>0.298877584281543</v>
      </c>
      <c r="BC508" s="16" t="n">
        <v>0.115694933722984</v>
      </c>
    </row>
    <row r="509">
      <c r="B509" t="s">
        <v>272</v>
      </c>
      <c r="C509" s="16" t="n">
        <v>0.132168430736289</v>
      </c>
      <c r="D509" s="16" t="n">
        <v>0.0366405441697423</v>
      </c>
      <c r="E509" s="16" t="n">
        <v>0.0488272512498896</v>
      </c>
      <c r="F509" s="16" t="n">
        <v>0.161615360156837</v>
      </c>
      <c r="G509" s="16"/>
      <c r="H509" s="16" t="n">
        <v>0.3631433900751</v>
      </c>
      <c r="I509" s="16" t="n">
        <v>0.125454951336107</v>
      </c>
      <c r="J509" s="16"/>
      <c r="K509" s="16" t="n">
        <v>0.1453662814824</v>
      </c>
      <c r="L509" s="16"/>
      <c r="M509" s="16" t="n">
        <v>0.134715343494754</v>
      </c>
      <c r="N509" s="16" t="n">
        <v>0.11710727051682</v>
      </c>
      <c r="O509" s="16" t="n">
        <v>0.107461143243586</v>
      </c>
      <c r="P509" s="16" t="n">
        <v>0.0265637296988638</v>
      </c>
      <c r="Q509" s="16"/>
      <c r="R509" s="16" t="n">
        <v>0</v>
      </c>
      <c r="S509" s="16" t="n">
        <v>0.151243299001938</v>
      </c>
      <c r="T509" s="16" t="n">
        <v>0.205248301507683</v>
      </c>
      <c r="U509" s="16" t="n">
        <v>0.112919520823849</v>
      </c>
      <c r="V509" s="16" t="n">
        <v>0.115885028467639</v>
      </c>
      <c r="W509" s="16"/>
      <c r="X509" s="16" t="n">
        <v>0.0469902232791537</v>
      </c>
      <c r="Y509" s="16" t="n">
        <v>0.16555414293219</v>
      </c>
      <c r="Z509" s="16" t="n">
        <v>0.140917517227713</v>
      </c>
      <c r="AA509" s="16" t="n">
        <v>0.198202782906616</v>
      </c>
      <c r="AB509" s="16" t="n">
        <v>0.162604272697325</v>
      </c>
      <c r="AC509" s="16" t="n">
        <v>0.202881107356838</v>
      </c>
      <c r="AD509" s="16" t="n">
        <v>0.0559580130858738</v>
      </c>
      <c r="AE509" s="16"/>
      <c r="AF509" s="16" t="n">
        <v>0.19543114565073</v>
      </c>
      <c r="AG509" s="16" t="n">
        <v>0.0715680395977189</v>
      </c>
      <c r="AH509" s="16" t="n">
        <v>0.0850494253389307</v>
      </c>
      <c r="AI509" s="16" t="n">
        <v>0.223389165883987</v>
      </c>
      <c r="AJ509" s="16" t="n">
        <v>0.0670842138367305</v>
      </c>
      <c r="AK509" s="16" t="n">
        <v>0.130612950051429</v>
      </c>
      <c r="AL509" s="16" t="n">
        <v>0.147052219879366</v>
      </c>
      <c r="AM509" s="16" t="n">
        <v>0.0720569150029556</v>
      </c>
      <c r="AN509" s="16" t="n">
        <v>0.29375727323363</v>
      </c>
      <c r="AO509" s="16" t="n">
        <v>0</v>
      </c>
      <c r="AP509" s="16" t="n">
        <v>0</v>
      </c>
      <c r="AQ509" s="16"/>
      <c r="AR509" s="16" t="n">
        <v>0.0913662629741872</v>
      </c>
      <c r="AS509" s="16" t="n">
        <v>0.0943633969530556</v>
      </c>
      <c r="AT509" s="16" t="n">
        <v>0.21700887535498</v>
      </c>
      <c r="AU509" s="16" t="n">
        <v>0</v>
      </c>
      <c r="AV509" s="16" t="n">
        <v>0</v>
      </c>
      <c r="AW509" s="16" t="n">
        <v>0.190091031692372</v>
      </c>
      <c r="AX509" s="16" t="n">
        <v>0.000478148277774245</v>
      </c>
      <c r="AY509" s="16" t="n">
        <v>0.134972325277126</v>
      </c>
      <c r="AZ509" s="16" t="n">
        <v>0.0858474527232971</v>
      </c>
      <c r="BA509" s="16" t="n">
        <v>0.1480760751501</v>
      </c>
      <c r="BB509" s="16" t="n">
        <v>0.0903317031411734</v>
      </c>
      <c r="BC509" s="16" t="n">
        <v>0.00285272498125119</v>
      </c>
    </row>
    <row r="510">
      <c r="B510" t="s">
        <v>273</v>
      </c>
      <c r="C510" s="16" t="n">
        <v>0.355185707653983</v>
      </c>
      <c r="D510" s="16" t="n">
        <v>0.101552074753156</v>
      </c>
      <c r="E510" s="16" t="n">
        <v>0.137290608540913</v>
      </c>
      <c r="F510" s="16" t="n">
        <v>0.432658182361578</v>
      </c>
      <c r="G510" s="16"/>
      <c r="H510" s="16" t="n">
        <v>0.00211463769086754</v>
      </c>
      <c r="I510" s="16" t="n">
        <v>0.385366947075119</v>
      </c>
      <c r="J510" s="16"/>
      <c r="K510" s="16" t="n">
        <v>0.357123903039082</v>
      </c>
      <c r="L510" s="16"/>
      <c r="M510" s="16" t="n">
        <v>0.385160499698481</v>
      </c>
      <c r="N510" s="16" t="n">
        <v>0.127025262105821</v>
      </c>
      <c r="O510" s="16" t="n">
        <v>0.0835314179293972</v>
      </c>
      <c r="P510" s="16" t="n">
        <v>0.047422759526259</v>
      </c>
      <c r="Q510" s="16"/>
      <c r="R510" s="16" t="n">
        <v>0.216098463651068</v>
      </c>
      <c r="S510" s="16" t="n">
        <v>0.251794929817568</v>
      </c>
      <c r="T510" s="16" t="n">
        <v>0.21902272862213</v>
      </c>
      <c r="U510" s="16" t="n">
        <v>0.319732678040619</v>
      </c>
      <c r="V510" s="16" t="n">
        <v>0.446112016849971</v>
      </c>
      <c r="W510" s="16"/>
      <c r="X510" s="16" t="n">
        <v>0.453208241909452</v>
      </c>
      <c r="Y510" s="16" t="n">
        <v>0.293557538284368</v>
      </c>
      <c r="Z510" s="16" t="n">
        <v>0.546204247042732</v>
      </c>
      <c r="AA510" s="16" t="n">
        <v>0.0281671228355173</v>
      </c>
      <c r="AB510" s="16" t="n">
        <v>0.246567136044052</v>
      </c>
      <c r="AC510" s="16" t="n">
        <v>0.0623229064623686</v>
      </c>
      <c r="AD510" s="16" t="n">
        <v>0.0801974183133374</v>
      </c>
      <c r="AE510" s="16"/>
      <c r="AF510" s="16" t="n">
        <v>0.302650969889695</v>
      </c>
      <c r="AG510" s="16" t="n">
        <v>0</v>
      </c>
      <c r="AH510" s="16" t="n">
        <v>0.297591742696745</v>
      </c>
      <c r="AI510" s="16" t="n">
        <v>0.13413236631207</v>
      </c>
      <c r="AJ510" s="16" t="n">
        <v>0.505154059577202</v>
      </c>
      <c r="AK510" s="16" t="n">
        <v>0.445746415633065</v>
      </c>
      <c r="AL510" s="16" t="n">
        <v>0.14051556725556</v>
      </c>
      <c r="AM510" s="16" t="n">
        <v>0.191058189977331</v>
      </c>
      <c r="AN510" s="16" t="n">
        <v>0.0880802687935505</v>
      </c>
      <c r="AO510" s="16" t="n">
        <v>0.448174525242544</v>
      </c>
      <c r="AP510" s="16" t="n">
        <v>0.930907819616857</v>
      </c>
      <c r="AQ510" s="16"/>
      <c r="AR510" s="16" t="n">
        <v>0.451619529546706</v>
      </c>
      <c r="AS510" s="16" t="n">
        <v>0.441696299529434</v>
      </c>
      <c r="AT510" s="16" t="n">
        <v>0.270609986444293</v>
      </c>
      <c r="AU510" s="16" t="n">
        <v>0.419019225910576</v>
      </c>
      <c r="AV510" s="16" t="n">
        <v>0.58402715751476</v>
      </c>
      <c r="AW510" s="16" t="n">
        <v>0.357322754960727</v>
      </c>
      <c r="AX510" s="16" t="n">
        <v>0.19215080939</v>
      </c>
      <c r="AY510" s="16" t="n">
        <v>0.672745124641749</v>
      </c>
      <c r="AZ510" s="16" t="n">
        <v>0.192427289304179</v>
      </c>
      <c r="BA510" s="16" t="n">
        <v>0.344301784402555</v>
      </c>
      <c r="BB510" s="16" t="n">
        <v>0.277059738072684</v>
      </c>
      <c r="BC510" s="16" t="n">
        <v>0.329968451281444</v>
      </c>
    </row>
    <row r="511">
      <c r="B511" t="s">
        <v>101</v>
      </c>
      <c r="C511" s="16" t="n">
        <v>0.0432644662493978</v>
      </c>
      <c r="D511" s="16" t="n">
        <v>0.00026487161453397</v>
      </c>
      <c r="E511" s="16" t="n">
        <v>0.00168138773967724</v>
      </c>
      <c r="F511" s="16" t="n">
        <v>0.0573751266833894</v>
      </c>
      <c r="G511" s="16"/>
      <c r="H511" s="16" t="n">
        <v>0</v>
      </c>
      <c r="I511" s="16" t="n">
        <v>0.0577935320438179</v>
      </c>
      <c r="J511" s="16"/>
      <c r="K511" s="16" t="n">
        <v>0.0364921065833872</v>
      </c>
      <c r="L511" s="16"/>
      <c r="M511" s="16" t="n">
        <v>0.0483108886300454</v>
      </c>
      <c r="N511" s="16" t="n">
        <v>0</v>
      </c>
      <c r="O511" s="16" t="n">
        <v>0.007781415125306</v>
      </c>
      <c r="P511" s="16" t="n">
        <v>0.0215601856783623</v>
      </c>
      <c r="Q511" s="16"/>
      <c r="R511" s="16" t="n">
        <v>0.406828674744312</v>
      </c>
      <c r="S511" s="16" t="n">
        <v>0.0987757750535861</v>
      </c>
      <c r="T511" s="16" t="n">
        <v>0</v>
      </c>
      <c r="U511" s="16" t="n">
        <v>0.0204756215022169</v>
      </c>
      <c r="V511" s="16" t="n">
        <v>0.034540016166831</v>
      </c>
      <c r="W511" s="16"/>
      <c r="X511" s="16" t="n">
        <v>0.0420711382737328</v>
      </c>
      <c r="Y511" s="16" t="n">
        <v>0.0568299481309597</v>
      </c>
      <c r="Z511" s="16" t="n">
        <v>0</v>
      </c>
      <c r="AA511" s="16" t="n">
        <v>0.00395359016222336</v>
      </c>
      <c r="AB511" s="16" t="n">
        <v>0.000482421030485401</v>
      </c>
      <c r="AC511" s="16" t="n">
        <v>0</v>
      </c>
      <c r="AD511" s="16" t="n">
        <v>0.00280001357648132</v>
      </c>
      <c r="AE511" s="16"/>
      <c r="AF511" s="16" t="n">
        <v>0</v>
      </c>
      <c r="AG511" s="16" t="n">
        <v>0</v>
      </c>
      <c r="AH511" s="16" t="n">
        <v>0</v>
      </c>
      <c r="AI511" s="16" t="n">
        <v>0.00095678616837814</v>
      </c>
      <c r="AJ511" s="16" t="n">
        <v>0.0388665016974536</v>
      </c>
      <c r="AK511" s="16" t="n">
        <v>0.0284384360499058</v>
      </c>
      <c r="AL511" s="16" t="n">
        <v>0</v>
      </c>
      <c r="AM511" s="16" t="n">
        <v>0.0976308446093858</v>
      </c>
      <c r="AN511" s="16" t="n">
        <v>0</v>
      </c>
      <c r="AO511" s="16" t="n">
        <v>0</v>
      </c>
      <c r="AP511" s="16" t="n">
        <v>0</v>
      </c>
      <c r="AQ511" s="16"/>
      <c r="AR511" s="16" t="n">
        <v>0.00165641392316219</v>
      </c>
      <c r="AS511" s="16" t="n">
        <v>0</v>
      </c>
      <c r="AT511" s="16" t="n">
        <v>0.104172630932597</v>
      </c>
      <c r="AU511" s="16" t="n">
        <v>0.133295270712366</v>
      </c>
      <c r="AV511" s="16" t="n">
        <v>0</v>
      </c>
      <c r="AW511" s="16" t="n">
        <v>0.0426006089021709</v>
      </c>
      <c r="AX511" s="16" t="n">
        <v>0</v>
      </c>
      <c r="AY511" s="16" t="n">
        <v>0</v>
      </c>
      <c r="AZ511" s="16" t="n">
        <v>0.0858474527232971</v>
      </c>
      <c r="BA511" s="16" t="n">
        <v>0</v>
      </c>
      <c r="BB511" s="16" t="n">
        <v>0.000277005157701806</v>
      </c>
      <c r="BC511" s="16" t="n">
        <v>0.109989483760481</v>
      </c>
    </row>
    <row r="512">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row>
    <row r="513">
      <c r="B513" s="7" t="s">
        <v>275</v>
      </c>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row>
    <row r="514">
      <c r="B514" s="26" t="s">
        <v>83</v>
      </c>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row>
    <row r="515">
      <c r="B515" t="s">
        <v>228</v>
      </c>
      <c r="C515" s="16" t="n">
        <v>0.0921252182653255</v>
      </c>
      <c r="D515" s="16" t="n">
        <v>0.142660339175581</v>
      </c>
      <c r="E515" s="16" t="n">
        <v>0.148859329785319</v>
      </c>
      <c r="F515" s="16" t="n">
        <v>0.0738877558965447</v>
      </c>
      <c r="G515" s="16"/>
      <c r="H515" s="16" t="n">
        <v>0.212338389824112</v>
      </c>
      <c r="I515" s="16" t="n">
        <v>0.0975399113797954</v>
      </c>
      <c r="J515" s="16"/>
      <c r="K515" s="16" t="n">
        <v>0.0859002367776085</v>
      </c>
      <c r="L515" s="16"/>
      <c r="M515" s="16" t="n">
        <v>0.0790356993593393</v>
      </c>
      <c r="N515" s="16" t="n">
        <v>0.203499104877584</v>
      </c>
      <c r="O515" s="16" t="n">
        <v>0.157389789879392</v>
      </c>
      <c r="P515" s="16" t="n">
        <v>0.353701114271971</v>
      </c>
      <c r="Q515" s="16"/>
      <c r="R515" s="16" t="n">
        <v>0.004293636084121</v>
      </c>
      <c r="S515" s="16" t="n">
        <v>0.287766749937108</v>
      </c>
      <c r="T515" s="16" t="n">
        <v>0.181410347645715</v>
      </c>
      <c r="U515" s="16" t="n">
        <v>0.0390313399141687</v>
      </c>
      <c r="V515" s="16" t="n">
        <v>0.0395433513323064</v>
      </c>
      <c r="W515" s="16"/>
      <c r="X515" s="16" t="n">
        <v>0.0825155764193735</v>
      </c>
      <c r="Y515" s="16" t="n">
        <v>0.109872800123885</v>
      </c>
      <c r="Z515" s="16" t="n">
        <v>0.0201982786950852</v>
      </c>
      <c r="AA515" s="16" t="n">
        <v>0.285759495982139</v>
      </c>
      <c r="AB515" s="16" t="n">
        <v>0.117515389498191</v>
      </c>
      <c r="AC515" s="16" t="n">
        <v>0.538626667769537</v>
      </c>
      <c r="AD515" s="16" t="n">
        <v>0.0578327526872907</v>
      </c>
      <c r="AE515" s="16"/>
      <c r="AF515" s="16" t="n">
        <v>0.151538232519769</v>
      </c>
      <c r="AG515" s="16" t="n">
        <v>0.00660598664317532</v>
      </c>
      <c r="AH515" s="16" t="n">
        <v>0.0747068691731236</v>
      </c>
      <c r="AI515" s="16" t="n">
        <v>0.150690235937182</v>
      </c>
      <c r="AJ515" s="16" t="n">
        <v>0.0300519314256111</v>
      </c>
      <c r="AK515" s="16" t="n">
        <v>0.0629963313845145</v>
      </c>
      <c r="AL515" s="16" t="n">
        <v>0.15650078903694</v>
      </c>
      <c r="AM515" s="16" t="n">
        <v>0.240715741460553</v>
      </c>
      <c r="AN515" s="16" t="n">
        <v>0.296384903079422</v>
      </c>
      <c r="AO515" s="16" t="n">
        <v>0.0462505405254141</v>
      </c>
      <c r="AP515" s="16" t="n">
        <v>0.0315671416443111</v>
      </c>
      <c r="AQ515" s="16"/>
      <c r="AR515" s="16" t="n">
        <v>0.0771483317163429</v>
      </c>
      <c r="AS515" s="16" t="n">
        <v>0.0991956147903101</v>
      </c>
      <c r="AT515" s="16" t="n">
        <v>0.0994036337610035</v>
      </c>
      <c r="AU515" s="16" t="n">
        <v>0.00303783591331277</v>
      </c>
      <c r="AV515" s="16" t="n">
        <v>0.00561895340448159</v>
      </c>
      <c r="AW515" s="16" t="n">
        <v>0.0655824796341125</v>
      </c>
      <c r="AX515" s="16" t="n">
        <v>0.308863833449448</v>
      </c>
      <c r="AY515" s="16" t="n">
        <v>0.035457043076685</v>
      </c>
      <c r="AZ515" s="16" t="n">
        <v>0.269799123418637</v>
      </c>
      <c r="BA515" s="16" t="n">
        <v>0.00369877422404978</v>
      </c>
      <c r="BB515" s="16" t="n">
        <v>0.106084920700869</v>
      </c>
      <c r="BC515" s="16" t="n">
        <v>0.126815651154888</v>
      </c>
    </row>
    <row r="516">
      <c r="B516" t="s">
        <v>229</v>
      </c>
      <c r="C516" s="16" t="n">
        <v>0.183201731035091</v>
      </c>
      <c r="D516" s="16" t="n">
        <v>0.229932983884862</v>
      </c>
      <c r="E516" s="16" t="n">
        <v>0.285344149112738</v>
      </c>
      <c r="F516" s="16" t="n">
        <v>0.155888241065803</v>
      </c>
      <c r="G516" s="16"/>
      <c r="H516" s="16" t="n">
        <v>0.148932912123048</v>
      </c>
      <c r="I516" s="16" t="n">
        <v>0.155119053144341</v>
      </c>
      <c r="J516" s="16"/>
      <c r="K516" s="16" t="n">
        <v>0.233453390039161</v>
      </c>
      <c r="L516" s="16"/>
      <c r="M516" s="16" t="n">
        <v>0.163101525473122</v>
      </c>
      <c r="N516" s="16" t="n">
        <v>0.298621678558106</v>
      </c>
      <c r="O516" s="16" t="n">
        <v>0.475849486560026</v>
      </c>
      <c r="P516" s="16" t="n">
        <v>0.404966731906232</v>
      </c>
      <c r="Q516" s="16"/>
      <c r="R516" s="16" t="n">
        <v>0.477328637272698</v>
      </c>
      <c r="S516" s="16" t="n">
        <v>0.281194638560053</v>
      </c>
      <c r="T516" s="16" t="n">
        <v>0.209031215056426</v>
      </c>
      <c r="U516" s="16" t="n">
        <v>0.286666311018653</v>
      </c>
      <c r="V516" s="16" t="n">
        <v>0.100595043726055</v>
      </c>
      <c r="W516" s="16"/>
      <c r="X516" s="16" t="n">
        <v>0.198700709693221</v>
      </c>
      <c r="Y516" s="16" t="n">
        <v>0.205408753314612</v>
      </c>
      <c r="Z516" s="16" t="n">
        <v>0.0337581151908998</v>
      </c>
      <c r="AA516" s="16" t="n">
        <v>0.335689127234001</v>
      </c>
      <c r="AB516" s="16" t="n">
        <v>0.348531011015574</v>
      </c>
      <c r="AC516" s="16" t="n">
        <v>0.107509940990509</v>
      </c>
      <c r="AD516" s="16" t="n">
        <v>0.205657454967829</v>
      </c>
      <c r="AE516" s="16"/>
      <c r="AF516" s="16" t="n">
        <v>0.350379651939806</v>
      </c>
      <c r="AG516" s="16" t="n">
        <v>0.0858963731217156</v>
      </c>
      <c r="AH516" s="16" t="n">
        <v>0.35790522330432</v>
      </c>
      <c r="AI516" s="16" t="n">
        <v>0.470203284079491</v>
      </c>
      <c r="AJ516" s="16" t="n">
        <v>0.160713899796724</v>
      </c>
      <c r="AK516" s="16" t="n">
        <v>0.123265585336714</v>
      </c>
      <c r="AL516" s="16" t="n">
        <v>0.289535023401061</v>
      </c>
      <c r="AM516" s="16" t="n">
        <v>0.112291947833239</v>
      </c>
      <c r="AN516" s="16" t="n">
        <v>0.00442840503270899</v>
      </c>
      <c r="AO516" s="16" t="n">
        <v>0.289409366236317</v>
      </c>
      <c r="AP516" s="16" t="n">
        <v>0.246213320370113</v>
      </c>
      <c r="AQ516" s="16"/>
      <c r="AR516" s="16" t="n">
        <v>0.292898517556287</v>
      </c>
      <c r="AS516" s="16" t="n">
        <v>0.160206469040099</v>
      </c>
      <c r="AT516" s="16" t="n">
        <v>0.223455024552131</v>
      </c>
      <c r="AU516" s="16" t="n">
        <v>0.161542192225783</v>
      </c>
      <c r="AV516" s="16" t="n">
        <v>0.387023775219945</v>
      </c>
      <c r="AW516" s="16" t="n">
        <v>0.115470783505292</v>
      </c>
      <c r="AX516" s="16" t="n">
        <v>0.020264718024011</v>
      </c>
      <c r="AY516" s="16" t="n">
        <v>0.151642595943528</v>
      </c>
      <c r="AZ516" s="16" t="n">
        <v>0.106579836580882</v>
      </c>
      <c r="BA516" s="16" t="n">
        <v>0.249707171210068</v>
      </c>
      <c r="BB516" s="16" t="n">
        <v>0.131249722013393</v>
      </c>
      <c r="BC516" s="16" t="n">
        <v>0.156231123489517</v>
      </c>
    </row>
    <row r="517">
      <c r="B517" t="s">
        <v>230</v>
      </c>
      <c r="C517" s="16" t="n">
        <v>0.197825870063855</v>
      </c>
      <c r="D517" s="16" t="n">
        <v>0.424988469600688</v>
      </c>
      <c r="E517" s="16" t="n">
        <v>0.178732713698541</v>
      </c>
      <c r="F517" s="16" t="n">
        <v>0.173500959952916</v>
      </c>
      <c r="G517" s="16"/>
      <c r="H517" s="16" t="n">
        <v>0.373763361173318</v>
      </c>
      <c r="I517" s="16" t="n">
        <v>0.216823559451678</v>
      </c>
      <c r="J517" s="16"/>
      <c r="K517" s="16" t="n">
        <v>0.148121031546579</v>
      </c>
      <c r="L517" s="16"/>
      <c r="M517" s="16" t="n">
        <v>0.196753175867897</v>
      </c>
      <c r="N517" s="16" t="n">
        <v>0.214174314787598</v>
      </c>
      <c r="O517" s="16" t="n">
        <v>0.192902832877826</v>
      </c>
      <c r="P517" s="16" t="n">
        <v>0.139543190173682</v>
      </c>
      <c r="Q517" s="16"/>
      <c r="R517" s="16" t="n">
        <v>0</v>
      </c>
      <c r="S517" s="16" t="n">
        <v>0.149642344546616</v>
      </c>
      <c r="T517" s="16" t="n">
        <v>0.223933407115361</v>
      </c>
      <c r="U517" s="16" t="n">
        <v>0.262443969572714</v>
      </c>
      <c r="V517" s="16" t="n">
        <v>0.190847747832759</v>
      </c>
      <c r="W517" s="16"/>
      <c r="X517" s="16" t="n">
        <v>0.191929677700404</v>
      </c>
      <c r="Y517" s="16" t="n">
        <v>0.22069216609679</v>
      </c>
      <c r="Z517" s="16" t="n">
        <v>0.198796252587015</v>
      </c>
      <c r="AA517" s="16" t="n">
        <v>0.172634341390734</v>
      </c>
      <c r="AB517" s="16" t="n">
        <v>0.187017483251691</v>
      </c>
      <c r="AC517" s="16" t="n">
        <v>0.197297128833349</v>
      </c>
      <c r="AD517" s="16" t="n">
        <v>0.622258137472415</v>
      </c>
      <c r="AE517" s="16"/>
      <c r="AF517" s="16" t="n">
        <v>0.19543114565073</v>
      </c>
      <c r="AG517" s="16" t="n">
        <v>0.903987251299304</v>
      </c>
      <c r="AH517" s="16" t="n">
        <v>0.181098117952964</v>
      </c>
      <c r="AI517" s="16" t="n">
        <v>0.126192468463879</v>
      </c>
      <c r="AJ517" s="16" t="n">
        <v>0.234083267427961</v>
      </c>
      <c r="AK517" s="16" t="n">
        <v>0.212347093382751</v>
      </c>
      <c r="AL517" s="16" t="n">
        <v>0.102495337805979</v>
      </c>
      <c r="AM517" s="16" t="n">
        <v>0.346775998217619</v>
      </c>
      <c r="AN517" s="16" t="n">
        <v>0.209383611544224</v>
      </c>
      <c r="AO517" s="16" t="n">
        <v>0.0899702726786818</v>
      </c>
      <c r="AP517" s="16" t="n">
        <v>0.00595789709452097</v>
      </c>
      <c r="AQ517" s="16"/>
      <c r="AR517" s="16" t="n">
        <v>0.156887267245058</v>
      </c>
      <c r="AS517" s="16" t="n">
        <v>0.0537031133022968</v>
      </c>
      <c r="AT517" s="16" t="n">
        <v>0.129795745321849</v>
      </c>
      <c r="AU517" s="16" t="n">
        <v>0.270047733291109</v>
      </c>
      <c r="AV517" s="16" t="n">
        <v>0.220941341504096</v>
      </c>
      <c r="AW517" s="16" t="n">
        <v>0.187299567133575</v>
      </c>
      <c r="AX517" s="16" t="n">
        <v>0.173798684477086</v>
      </c>
      <c r="AY517" s="16" t="n">
        <v>0.0021165017438813</v>
      </c>
      <c r="AZ517" s="16" t="n">
        <v>0.269865037178499</v>
      </c>
      <c r="BA517" s="16" t="n">
        <v>0.499863526418628</v>
      </c>
      <c r="BB517" s="16" t="n">
        <v>0.301161228930325</v>
      </c>
      <c r="BC517" s="16" t="n">
        <v>0.469719441744787</v>
      </c>
    </row>
    <row r="518">
      <c r="B518" t="s">
        <v>231</v>
      </c>
      <c r="C518" s="16" t="n">
        <v>0.0545498061043212</v>
      </c>
      <c r="D518" s="16" t="n">
        <v>0.0877368314204555</v>
      </c>
      <c r="E518" s="16" t="n">
        <v>0.130994131517205</v>
      </c>
      <c r="F518" s="16" t="n">
        <v>0.0343310936155564</v>
      </c>
      <c r="G518" s="16"/>
      <c r="H518" s="16" t="n">
        <v>0.0179322299937907</v>
      </c>
      <c r="I518" s="16" t="n">
        <v>0.0429631941854917</v>
      </c>
      <c r="J518" s="16"/>
      <c r="K518" s="16" t="n">
        <v>0.0174913799497201</v>
      </c>
      <c r="L518" s="16"/>
      <c r="M518" s="16" t="n">
        <v>0.0462859833131619</v>
      </c>
      <c r="N518" s="16" t="n">
        <v>0.131747200279607</v>
      </c>
      <c r="O518" s="16" t="n">
        <v>0.098708872329898</v>
      </c>
      <c r="P518" s="16" t="n">
        <v>0.0544267622799473</v>
      </c>
      <c r="Q518" s="16"/>
      <c r="R518" s="16" t="n">
        <v>0</v>
      </c>
      <c r="S518" s="16" t="n">
        <v>0.0119273037188539</v>
      </c>
      <c r="T518" s="16" t="n">
        <v>0.125526271797477</v>
      </c>
      <c r="U518" s="16" t="n">
        <v>0.0650638588955441</v>
      </c>
      <c r="V518" s="16" t="n">
        <v>0.0387213181466375</v>
      </c>
      <c r="W518" s="16"/>
      <c r="X518" s="16" t="n">
        <v>0.0510294454256589</v>
      </c>
      <c r="Y518" s="16" t="n">
        <v>0.0535956421024616</v>
      </c>
      <c r="Z518" s="16" t="n">
        <v>0.0280768034875722</v>
      </c>
      <c r="AA518" s="16" t="n">
        <v>0.0217805800159186</v>
      </c>
      <c r="AB518" s="16" t="n">
        <v>0.0875603038266831</v>
      </c>
      <c r="AC518" s="16" t="n">
        <v>0.00186251575927248</v>
      </c>
      <c r="AD518" s="16" t="n">
        <v>0.0752441022814104</v>
      </c>
      <c r="AE518" s="16"/>
      <c r="AF518" s="16" t="n">
        <v>0</v>
      </c>
      <c r="AG518" s="16" t="n">
        <v>0.00351038893580503</v>
      </c>
      <c r="AH518" s="16" t="n">
        <v>0.161875109047964</v>
      </c>
      <c r="AI518" s="16" t="n">
        <v>0.0317108184148035</v>
      </c>
      <c r="AJ518" s="16" t="n">
        <v>0.00802493221964938</v>
      </c>
      <c r="AK518" s="16" t="n">
        <v>0.0234783524410377</v>
      </c>
      <c r="AL518" s="16" t="n">
        <v>0.182366300312549</v>
      </c>
      <c r="AM518" s="16" t="n">
        <v>0.109158122511258</v>
      </c>
      <c r="AN518" s="16" t="n">
        <v>0.162173233389696</v>
      </c>
      <c r="AO518" s="16" t="n">
        <v>0.0195801217830142</v>
      </c>
      <c r="AP518" s="16" t="n">
        <v>0</v>
      </c>
      <c r="AQ518" s="16"/>
      <c r="AR518" s="16" t="n">
        <v>0.0120782073984087</v>
      </c>
      <c r="AS518" s="16" t="n">
        <v>0.0532635037734767</v>
      </c>
      <c r="AT518" s="16" t="n">
        <v>0.0103422761903591</v>
      </c>
      <c r="AU518" s="16" t="n">
        <v>0.0160955778601661</v>
      </c>
      <c r="AV518" s="16" t="n">
        <v>0</v>
      </c>
      <c r="AW518" s="16" t="n">
        <v>0.15191774245209</v>
      </c>
      <c r="AX518" s="16" t="n">
        <v>0.345089934997502</v>
      </c>
      <c r="AY518" s="16" t="n">
        <v>0.00348970966580717</v>
      </c>
      <c r="AZ518" s="16" t="n">
        <v>0</v>
      </c>
      <c r="BA518" s="16" t="n">
        <v>0.00297664306281443</v>
      </c>
      <c r="BB518" s="16" t="n">
        <v>0.0106319179467278</v>
      </c>
      <c r="BC518" s="16" t="n">
        <v>0.0136274080449222</v>
      </c>
    </row>
    <row r="519">
      <c r="B519" t="s">
        <v>232</v>
      </c>
      <c r="C519" s="16" t="n">
        <v>0.396433254987727</v>
      </c>
      <c r="D519" s="16" t="n">
        <v>0.102610006160345</v>
      </c>
      <c r="E519" s="16" t="n">
        <v>0.194022662804596</v>
      </c>
      <c r="F519" s="16" t="n">
        <v>0.475662959436452</v>
      </c>
      <c r="G519" s="16"/>
      <c r="H519" s="16" t="n">
        <v>0.236339619292961</v>
      </c>
      <c r="I519" s="16" t="n">
        <v>0.422407721109792</v>
      </c>
      <c r="J519" s="16"/>
      <c r="K519" s="16" t="n">
        <v>0.402731276443917</v>
      </c>
      <c r="L519" s="16"/>
      <c r="M519" s="16" t="n">
        <v>0.434930317617186</v>
      </c>
      <c r="N519" s="16" t="n">
        <v>0.109091260723445</v>
      </c>
      <c r="O519" s="16" t="n">
        <v>0.0267357629489686</v>
      </c>
      <c r="P519" s="16" t="n">
        <v>0.027448800387731</v>
      </c>
      <c r="Q519" s="16"/>
      <c r="R519" s="16" t="n">
        <v>0.111549051898869</v>
      </c>
      <c r="S519" s="16" t="n">
        <v>0.267620632219691</v>
      </c>
      <c r="T519" s="16" t="n">
        <v>0.165181573350313</v>
      </c>
      <c r="U519" s="16" t="n">
        <v>0.30920494095831</v>
      </c>
      <c r="V519" s="16" t="n">
        <v>0.550326115407419</v>
      </c>
      <c r="W519" s="16"/>
      <c r="X519" s="16" t="n">
        <v>0.405191748264929</v>
      </c>
      <c r="Y519" s="16" t="n">
        <v>0.360059885308995</v>
      </c>
      <c r="Z519" s="16" t="n">
        <v>0.697887066042087</v>
      </c>
      <c r="AA519" s="16" t="n">
        <v>0.006382470983623</v>
      </c>
      <c r="AB519" s="16" t="n">
        <v>0.237371510841286</v>
      </c>
      <c r="AC519" s="16" t="n">
        <v>0.133809354192664</v>
      </c>
      <c r="AD519" s="16" t="n">
        <v>0.0251010309086008</v>
      </c>
      <c r="AE519" s="16"/>
      <c r="AF519" s="16" t="n">
        <v>0.302650969889695</v>
      </c>
      <c r="AG519" s="16" t="n">
        <v>0</v>
      </c>
      <c r="AH519" s="16" t="n">
        <v>0.224414680521628</v>
      </c>
      <c r="AI519" s="16" t="n">
        <v>0.200438289082414</v>
      </c>
      <c r="AJ519" s="16" t="n">
        <v>0.538037752272195</v>
      </c>
      <c r="AK519" s="16" t="n">
        <v>0.470490182696744</v>
      </c>
      <c r="AL519" s="16" t="n">
        <v>0.269102549443471</v>
      </c>
      <c r="AM519" s="16" t="n">
        <v>0.184935170080059</v>
      </c>
      <c r="AN519" s="16" t="n">
        <v>0.180751210337133</v>
      </c>
      <c r="AO519" s="16" t="n">
        <v>0.554789698776573</v>
      </c>
      <c r="AP519" s="16" t="n">
        <v>0.595199727996078</v>
      </c>
      <c r="AQ519" s="16"/>
      <c r="AR519" s="16" t="n">
        <v>0.32849017594737</v>
      </c>
      <c r="AS519" s="16" t="n">
        <v>0.534851642023176</v>
      </c>
      <c r="AT519" s="16" t="n">
        <v>0.477440452686472</v>
      </c>
      <c r="AU519" s="16" t="n">
        <v>0.533181082849463</v>
      </c>
      <c r="AV519" s="16" t="n">
        <v>0.386415929871477</v>
      </c>
      <c r="AW519" s="16" t="n">
        <v>0.387731801915574</v>
      </c>
      <c r="AX519" s="16" t="n">
        <v>0</v>
      </c>
      <c r="AY519" s="16" t="n">
        <v>0.538196099713399</v>
      </c>
      <c r="AZ519" s="16" t="n">
        <v>0.267908550098684</v>
      </c>
      <c r="BA519" s="16" t="n">
        <v>0.243392819503822</v>
      </c>
      <c r="BB519" s="16" t="n">
        <v>0.450872210408685</v>
      </c>
      <c r="BC519" s="16" t="n">
        <v>0.233606375565885</v>
      </c>
    </row>
    <row r="520">
      <c r="B520" t="s">
        <v>101</v>
      </c>
      <c r="C520" s="16" t="n">
        <v>0.0758641195436799</v>
      </c>
      <c r="D520" s="16" t="n">
        <v>0.0120713697580688</v>
      </c>
      <c r="E520" s="16" t="n">
        <v>0.0620470130816011</v>
      </c>
      <c r="F520" s="16" t="n">
        <v>0.0867289900327282</v>
      </c>
      <c r="G520" s="16"/>
      <c r="H520" s="16" t="n">
        <v>0.0106934875927716</v>
      </c>
      <c r="I520" s="16" t="n">
        <v>0.0651465607289025</v>
      </c>
      <c r="J520" s="16"/>
      <c r="K520" s="16" t="n">
        <v>0.112302685243014</v>
      </c>
      <c r="L520" s="16"/>
      <c r="M520" s="16" t="n">
        <v>0.079893298369294</v>
      </c>
      <c r="N520" s="16" t="n">
        <v>0.0428664407736611</v>
      </c>
      <c r="O520" s="16" t="n">
        <v>0.0484132554038891</v>
      </c>
      <c r="P520" s="16" t="n">
        <v>0.0199134009804361</v>
      </c>
      <c r="Q520" s="16"/>
      <c r="R520" s="16" t="n">
        <v>0.406828674744312</v>
      </c>
      <c r="S520" s="16" t="n">
        <v>0.00184833101767707</v>
      </c>
      <c r="T520" s="16" t="n">
        <v>0.0949171850347085</v>
      </c>
      <c r="U520" s="16" t="n">
        <v>0.0375895796406102</v>
      </c>
      <c r="V520" s="16" t="n">
        <v>0.079966423554823</v>
      </c>
      <c r="W520" s="16"/>
      <c r="X520" s="16" t="n">
        <v>0.0706328424964148</v>
      </c>
      <c r="Y520" s="16" t="n">
        <v>0.0503707530532567</v>
      </c>
      <c r="Z520" s="16" t="n">
        <v>0.0212834839973413</v>
      </c>
      <c r="AA520" s="16" t="n">
        <v>0.177753984393585</v>
      </c>
      <c r="AB520" s="16" t="n">
        <v>0.0220043015665753</v>
      </c>
      <c r="AC520" s="16" t="n">
        <v>0.0208943924546688</v>
      </c>
      <c r="AD520" s="16" t="n">
        <v>0.0139065216824542</v>
      </c>
      <c r="AE520" s="16"/>
      <c r="AF520" s="16" t="n">
        <v>0</v>
      </c>
      <c r="AG520" s="16" t="n">
        <v>0</v>
      </c>
      <c r="AH520" s="16" t="n">
        <v>0</v>
      </c>
      <c r="AI520" s="16" t="n">
        <v>0.0207649040222301</v>
      </c>
      <c r="AJ520" s="16" t="n">
        <v>0.0290882168578599</v>
      </c>
      <c r="AK520" s="16" t="n">
        <v>0.107422454758239</v>
      </c>
      <c r="AL520" s="16" t="n">
        <v>0</v>
      </c>
      <c r="AM520" s="16" t="n">
        <v>0.00612301989727162</v>
      </c>
      <c r="AN520" s="16" t="n">
        <v>0.146878636616815</v>
      </c>
      <c r="AO520" s="16" t="n">
        <v>0</v>
      </c>
      <c r="AP520" s="16" t="n">
        <v>0.121061912894976</v>
      </c>
      <c r="AQ520" s="16"/>
      <c r="AR520" s="16" t="n">
        <v>0.132497500136533</v>
      </c>
      <c r="AS520" s="16" t="n">
        <v>0.0987796570706408</v>
      </c>
      <c r="AT520" s="16" t="n">
        <v>0.0595628674881864</v>
      </c>
      <c r="AU520" s="16" t="n">
        <v>0.0160955778601661</v>
      </c>
      <c r="AV520" s="16" t="n">
        <v>0</v>
      </c>
      <c r="AW520" s="16" t="n">
        <v>0.0919976253593555</v>
      </c>
      <c r="AX520" s="16" t="n">
        <v>0.151982829051953</v>
      </c>
      <c r="AY520" s="16" t="n">
        <v>0.2690980498567</v>
      </c>
      <c r="AZ520" s="16" t="n">
        <v>0.0858474527232971</v>
      </c>
      <c r="BA520" s="16" t="n">
        <v>0.000361065580617675</v>
      </c>
      <c r="BB520" s="16" t="n">
        <v>0</v>
      </c>
      <c r="BC520" s="16" t="n">
        <v>0</v>
      </c>
    </row>
    <row r="521">
      <c r="B521" t="s">
        <v>233</v>
      </c>
      <c r="C521" s="16" t="n">
        <v>0.275326949300417</v>
      </c>
      <c r="D521" s="16" t="n">
        <v>0.372593323060443</v>
      </c>
      <c r="E521" s="16" t="n">
        <v>0.434203478898057</v>
      </c>
      <c r="F521" s="16" t="n">
        <v>0.229775996962347</v>
      </c>
      <c r="G521" s="16"/>
      <c r="H521" s="16" t="n">
        <v>0.36127130194716</v>
      </c>
      <c r="I521" s="16" t="n">
        <v>0.252658964524136</v>
      </c>
      <c r="J521" s="16"/>
      <c r="K521" s="16" t="n">
        <v>0.319353626816769</v>
      </c>
      <c r="L521" s="16"/>
      <c r="M521" s="16" t="n">
        <v>0.242137224832462</v>
      </c>
      <c r="N521" s="16" t="n">
        <v>0.502120783435689</v>
      </c>
      <c r="O521" s="16" t="n">
        <v>0.633239276439418</v>
      </c>
      <c r="P521" s="16" t="n">
        <v>0.758667846178203</v>
      </c>
      <c r="Q521" s="16"/>
      <c r="R521" s="16" t="n">
        <v>0.481622273356819</v>
      </c>
      <c r="S521" s="16" t="n">
        <v>0.568961388497161</v>
      </c>
      <c r="T521" s="16" t="n">
        <v>0.390441562702141</v>
      </c>
      <c r="U521" s="16" t="n">
        <v>0.325697650932822</v>
      </c>
      <c r="V521" s="16" t="n">
        <v>0.140138395058362</v>
      </c>
      <c r="W521" s="16"/>
      <c r="X521" s="16" t="n">
        <v>0.281216286112594</v>
      </c>
      <c r="Y521" s="16" t="n">
        <v>0.315281553438497</v>
      </c>
      <c r="Z521" s="16" t="n">
        <v>0.053956393885985</v>
      </c>
      <c r="AA521" s="16" t="n">
        <v>0.62144862321614</v>
      </c>
      <c r="AB521" s="16" t="n">
        <v>0.466046400513765</v>
      </c>
      <c r="AC521" s="16" t="n">
        <v>0.646136608760046</v>
      </c>
      <c r="AD521" s="16" t="n">
        <v>0.26349020765512</v>
      </c>
      <c r="AE521" s="16"/>
      <c r="AF521" s="16" t="n">
        <v>0.501917884459575</v>
      </c>
      <c r="AG521" s="16" t="n">
        <v>0.092502359764891</v>
      </c>
      <c r="AH521" s="16" t="n">
        <v>0.432612092477444</v>
      </c>
      <c r="AI521" s="16" t="n">
        <v>0.620893520016673</v>
      </c>
      <c r="AJ521" s="16" t="n">
        <v>0.190765831222335</v>
      </c>
      <c r="AK521" s="16" t="n">
        <v>0.186261916721228</v>
      </c>
      <c r="AL521" s="16" t="n">
        <v>0.446035812438001</v>
      </c>
      <c r="AM521" s="16" t="n">
        <v>0.353007689293792</v>
      </c>
      <c r="AN521" s="16" t="n">
        <v>0.300813308112131</v>
      </c>
      <c r="AO521" s="16" t="n">
        <v>0.335659906761731</v>
      </c>
      <c r="AP521" s="16" t="n">
        <v>0.277780462014424</v>
      </c>
      <c r="AQ521" s="16"/>
      <c r="AR521" s="16" t="n">
        <v>0.37004684927263</v>
      </c>
      <c r="AS521" s="16" t="n">
        <v>0.25940208383041</v>
      </c>
      <c r="AT521" s="16" t="n">
        <v>0.322858658313134</v>
      </c>
      <c r="AU521" s="16" t="n">
        <v>0.164580028139096</v>
      </c>
      <c r="AV521" s="16" t="n">
        <v>0.392642728624427</v>
      </c>
      <c r="AW521" s="16" t="n">
        <v>0.181053263139405</v>
      </c>
      <c r="AX521" s="16" t="n">
        <v>0.329128551473459</v>
      </c>
      <c r="AY521" s="16" t="n">
        <v>0.187099639020213</v>
      </c>
      <c r="AZ521" s="16" t="n">
        <v>0.37637895999952</v>
      </c>
      <c r="BA521" s="16" t="n">
        <v>0.253405945434118</v>
      </c>
      <c r="BB521" s="16" t="n">
        <v>0.237334642714262</v>
      </c>
      <c r="BC521" s="16" t="n">
        <v>0.283046774644405</v>
      </c>
    </row>
    <row r="522">
      <c r="B522" t="s">
        <v>234</v>
      </c>
      <c r="C522" s="16" t="n">
        <v>0.450983061092049</v>
      </c>
      <c r="D522" s="16" t="n">
        <v>0.1903468375808</v>
      </c>
      <c r="E522" s="16" t="n">
        <v>0.325016794321802</v>
      </c>
      <c r="F522" s="16" t="n">
        <v>0.509994053052008</v>
      </c>
      <c r="G522" s="16"/>
      <c r="H522" s="16" t="n">
        <v>0.254271849286751</v>
      </c>
      <c r="I522" s="16" t="n">
        <v>0.465370915295284</v>
      </c>
      <c r="J522" s="16"/>
      <c r="K522" s="16" t="n">
        <v>0.420222656393637</v>
      </c>
      <c r="L522" s="16"/>
      <c r="M522" s="16" t="n">
        <v>0.481216300930347</v>
      </c>
      <c r="N522" s="16" t="n">
        <v>0.240838461003052</v>
      </c>
      <c r="O522" s="16" t="n">
        <v>0.125444635278867</v>
      </c>
      <c r="P522" s="16" t="n">
        <v>0.0818755626676783</v>
      </c>
      <c r="Q522" s="16"/>
      <c r="R522" s="16" t="n">
        <v>0.111549051898869</v>
      </c>
      <c r="S522" s="16" t="n">
        <v>0.279547935938545</v>
      </c>
      <c r="T522" s="16" t="n">
        <v>0.29070784514779</v>
      </c>
      <c r="U522" s="16" t="n">
        <v>0.374268799853854</v>
      </c>
      <c r="V522" s="16" t="n">
        <v>0.589047433554057</v>
      </c>
      <c r="W522" s="16"/>
      <c r="X522" s="16" t="n">
        <v>0.456221193690588</v>
      </c>
      <c r="Y522" s="16" t="n">
        <v>0.413655527411457</v>
      </c>
      <c r="Z522" s="16" t="n">
        <v>0.725963869529659</v>
      </c>
      <c r="AA522" s="16" t="n">
        <v>0.0281630509995416</v>
      </c>
      <c r="AB522" s="16" t="n">
        <v>0.324931814667969</v>
      </c>
      <c r="AC522" s="16" t="n">
        <v>0.135671869951937</v>
      </c>
      <c r="AD522" s="16" t="n">
        <v>0.100345133190011</v>
      </c>
      <c r="AE522" s="16"/>
      <c r="AF522" s="16" t="n">
        <v>0.302650969889695</v>
      </c>
      <c r="AG522" s="16" t="n">
        <v>0.00351038893580503</v>
      </c>
      <c r="AH522" s="16" t="n">
        <v>0.386289789569592</v>
      </c>
      <c r="AI522" s="16" t="n">
        <v>0.232149107497218</v>
      </c>
      <c r="AJ522" s="16" t="n">
        <v>0.546062684491845</v>
      </c>
      <c r="AK522" s="16" t="n">
        <v>0.493968535137782</v>
      </c>
      <c r="AL522" s="16" t="n">
        <v>0.45146884975602</v>
      </c>
      <c r="AM522" s="16" t="n">
        <v>0.294093292591317</v>
      </c>
      <c r="AN522" s="16" t="n">
        <v>0.34292444372683</v>
      </c>
      <c r="AO522" s="16" t="n">
        <v>0.574369820559587</v>
      </c>
      <c r="AP522" s="16" t="n">
        <v>0.595199727996078</v>
      </c>
      <c r="AQ522" s="16"/>
      <c r="AR522" s="16" t="n">
        <v>0.340568383345779</v>
      </c>
      <c r="AS522" s="16" t="n">
        <v>0.588115145796653</v>
      </c>
      <c r="AT522" s="16" t="n">
        <v>0.487782728876831</v>
      </c>
      <c r="AU522" s="16" t="n">
        <v>0.549276660709629</v>
      </c>
      <c r="AV522" s="16" t="n">
        <v>0.386415929871477</v>
      </c>
      <c r="AW522" s="16" t="n">
        <v>0.539649544367665</v>
      </c>
      <c r="AX522" s="16" t="n">
        <v>0.345089934997502</v>
      </c>
      <c r="AY522" s="16" t="n">
        <v>0.541685809379206</v>
      </c>
      <c r="AZ522" s="16" t="n">
        <v>0.267908550098684</v>
      </c>
      <c r="BA522" s="16" t="n">
        <v>0.246369462566636</v>
      </c>
      <c r="BB522" s="16" t="n">
        <v>0.461504128355413</v>
      </c>
      <c r="BC522" s="16" t="n">
        <v>0.247233783610807</v>
      </c>
    </row>
    <row r="523">
      <c r="B523" t="s">
        <v>132</v>
      </c>
      <c r="C523" s="16" t="n">
        <v>-0.175656111791632</v>
      </c>
      <c r="D523" s="16" t="n">
        <v>0.182246485479643</v>
      </c>
      <c r="E523" s="16" t="n">
        <v>0.109186684576255</v>
      </c>
      <c r="F523" s="16" t="n">
        <v>-0.280218056089661</v>
      </c>
      <c r="G523" s="16"/>
      <c r="H523" s="16" t="n">
        <v>0.106999452660408</v>
      </c>
      <c r="I523" s="16" t="n">
        <v>-0.212711950771147</v>
      </c>
      <c r="J523" s="16"/>
      <c r="K523" s="16" t="n">
        <v>-0.100869029576868</v>
      </c>
      <c r="L523" s="16"/>
      <c r="M523" s="16" t="n">
        <v>-0.239079076097886</v>
      </c>
      <c r="N523" s="16" t="n">
        <v>0.261282322432637</v>
      </c>
      <c r="O523" s="16" t="n">
        <v>0.507794641160552</v>
      </c>
      <c r="P523" s="16" t="n">
        <v>0.676792283510525</v>
      </c>
      <c r="Q523" s="16"/>
      <c r="R523" s="16" t="n">
        <v>0.370073221457949</v>
      </c>
      <c r="S523" s="16" t="n">
        <v>0.289413452558616</v>
      </c>
      <c r="T523" s="16" t="n">
        <v>0.0997337175543509</v>
      </c>
      <c r="U523" s="16" t="n">
        <v>-0.0485711489210319</v>
      </c>
      <c r="V523" s="16" t="n">
        <v>-0.448909038495695</v>
      </c>
      <c r="W523" s="16"/>
      <c r="X523" s="16" t="n">
        <v>-0.175004907577994</v>
      </c>
      <c r="Y523" s="16" t="n">
        <v>-0.0983739739729597</v>
      </c>
      <c r="Z523" s="16" t="n">
        <v>-0.672007475643674</v>
      </c>
      <c r="AA523" s="16" t="n">
        <v>0.593285572216598</v>
      </c>
      <c r="AB523" s="16" t="n">
        <v>0.141114585845796</v>
      </c>
      <c r="AC523" s="16" t="n">
        <v>0.510464738808109</v>
      </c>
      <c r="AD523" s="16" t="n">
        <v>0.163145074465109</v>
      </c>
      <c r="AE523" s="16"/>
      <c r="AF523" s="16" t="n">
        <v>0.19926691456988</v>
      </c>
      <c r="AG523" s="16" t="n">
        <v>0.0889919708290859</v>
      </c>
      <c r="AH523" s="16" t="n">
        <v>0.0463223029078523</v>
      </c>
      <c r="AI523" s="16" t="n">
        <v>0.388744412519455</v>
      </c>
      <c r="AJ523" s="16" t="n">
        <v>-0.35529685326951</v>
      </c>
      <c r="AK523" s="16" t="n">
        <v>-0.307706618416553</v>
      </c>
      <c r="AL523" s="16" t="n">
        <v>-0.00543303731801831</v>
      </c>
      <c r="AM523" s="16" t="n">
        <v>0.0589143967024749</v>
      </c>
      <c r="AN523" s="16" t="n">
        <v>-0.0421111356146985</v>
      </c>
      <c r="AO523" s="16" t="n">
        <v>-0.238709913797856</v>
      </c>
      <c r="AP523" s="16" t="n">
        <v>-0.317419265981654</v>
      </c>
      <c r="AQ523" s="16"/>
      <c r="AR523" s="16" t="n">
        <v>0.0294784659268508</v>
      </c>
      <c r="AS523" s="16" t="n">
        <v>-0.328713061966243</v>
      </c>
      <c r="AT523" s="16" t="n">
        <v>-0.164924070563697</v>
      </c>
      <c r="AU523" s="16" t="n">
        <v>-0.384696632570533</v>
      </c>
      <c r="AV523" s="16" t="n">
        <v>0.00622679875294996</v>
      </c>
      <c r="AW523" s="16" t="n">
        <v>-0.35859628122826</v>
      </c>
      <c r="AX523" s="16" t="n">
        <v>-0.0159613835240427</v>
      </c>
      <c r="AY523" s="16" t="n">
        <v>-0.354586170358993</v>
      </c>
      <c r="AZ523" s="16" t="n">
        <v>0.108470409900836</v>
      </c>
      <c r="BA523" s="16" t="n">
        <v>0.00703648286748187</v>
      </c>
      <c r="BB523" s="16" t="n">
        <v>-0.224169485641151</v>
      </c>
      <c r="BC523" s="16" t="n">
        <v>0.0358129910335981</v>
      </c>
    </row>
    <row r="524">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row>
    <row r="525">
      <c r="B525" s="7" t="s">
        <v>277</v>
      </c>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row>
    <row r="526">
      <c r="B526" s="26" t="s">
        <v>83</v>
      </c>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row>
    <row r="527">
      <c r="B527" t="s">
        <v>236</v>
      </c>
      <c r="C527" s="16" t="n">
        <v>0.603148124876798</v>
      </c>
      <c r="D527" s="16" t="n">
        <v>0.32764787818703</v>
      </c>
      <c r="E527" s="16" t="n">
        <v>0.185054940509053</v>
      </c>
      <c r="F527" s="16" t="n">
        <v>0.72545574935352</v>
      </c>
      <c r="G527" s="16"/>
      <c r="H527" s="16" t="n">
        <v>0.532625275207739</v>
      </c>
      <c r="I527" s="16" t="n">
        <v>0.640203229360883</v>
      </c>
      <c r="J527" s="16"/>
      <c r="K527" s="16" t="n">
        <v>0.569483746990163</v>
      </c>
      <c r="L527" s="16"/>
      <c r="M527" s="16" t="n">
        <v>0.656947649825257</v>
      </c>
      <c r="N527" s="16" t="n">
        <v>0.188480470678328</v>
      </c>
      <c r="O527" s="16" t="n">
        <v>0.125203696777187</v>
      </c>
      <c r="P527" s="16" t="n">
        <v>0.0916939625089732</v>
      </c>
      <c r="Q527" s="16"/>
      <c r="R527" s="16" t="n">
        <v>0.111549051898869</v>
      </c>
      <c r="S527" s="16" t="n">
        <v>0.418791455965996</v>
      </c>
      <c r="T527" s="16" t="n">
        <v>0.49367117417279</v>
      </c>
      <c r="U527" s="16" t="n">
        <v>0.605427480811761</v>
      </c>
      <c r="V527" s="16" t="n">
        <v>0.710746161065075</v>
      </c>
      <c r="W527" s="16"/>
      <c r="X527" s="16" t="n">
        <v>0.572323656002087</v>
      </c>
      <c r="Y527" s="16" t="n">
        <v>0.650314986759626</v>
      </c>
      <c r="Z527" s="16" t="n">
        <v>0.785060312175682</v>
      </c>
      <c r="AA527" s="16" t="n">
        <v>0.304250455669566</v>
      </c>
      <c r="AB527" s="16" t="n">
        <v>0.308937633550613</v>
      </c>
      <c r="AC527" s="16" t="n">
        <v>0.286059535936007</v>
      </c>
      <c r="AD527" s="16" t="n">
        <v>0.0965380052549617</v>
      </c>
      <c r="AE527" s="16"/>
      <c r="AF527" s="16" t="n">
        <v>0.303262037495788</v>
      </c>
      <c r="AG527" s="16" t="n">
        <v>0.791522286959653</v>
      </c>
      <c r="AH527" s="16" t="n">
        <v>0.62962022429347</v>
      </c>
      <c r="AI527" s="16" t="n">
        <v>0.37246132103352</v>
      </c>
      <c r="AJ527" s="16" t="n">
        <v>0.607380231644478</v>
      </c>
      <c r="AK527" s="16" t="n">
        <v>0.718501060476078</v>
      </c>
      <c r="AL527" s="16" t="n">
        <v>0.403013439778331</v>
      </c>
      <c r="AM527" s="16" t="n">
        <v>0.338414786501899</v>
      </c>
      <c r="AN527" s="16" t="n">
        <v>0.464523987403547</v>
      </c>
      <c r="AO527" s="16" t="n">
        <v>0.481443158892607</v>
      </c>
      <c r="AP527" s="16" t="n">
        <v>0.930907819616857</v>
      </c>
      <c r="AQ527" s="16"/>
      <c r="AR527" s="16" t="n">
        <v>0.599138650254568</v>
      </c>
      <c r="AS527" s="16" t="n">
        <v>0.763323738139946</v>
      </c>
      <c r="AT527" s="16" t="n">
        <v>0.59076829834153</v>
      </c>
      <c r="AU527" s="16" t="n">
        <v>0.815867202134361</v>
      </c>
      <c r="AV527" s="16" t="n">
        <v>0.579623894807215</v>
      </c>
      <c r="AW527" s="16" t="n">
        <v>0.576988602952061</v>
      </c>
      <c r="AX527" s="16" t="n">
        <v>0.474778760346548</v>
      </c>
      <c r="AY527" s="16" t="n">
        <v>0.807717449918875</v>
      </c>
      <c r="AZ527" s="16" t="n">
        <v>0.364122194750774</v>
      </c>
      <c r="BA527" s="16" t="n">
        <v>0.360775658453537</v>
      </c>
      <c r="BB527" s="16" t="n">
        <v>0.627245332551169</v>
      </c>
      <c r="BC527" s="16" t="n">
        <v>0.673910344976044</v>
      </c>
    </row>
    <row r="528">
      <c r="B528" t="s">
        <v>237</v>
      </c>
      <c r="C528" s="16" t="n">
        <v>0.157296095063852</v>
      </c>
      <c r="D528" s="16" t="n">
        <v>0.0999231788806261</v>
      </c>
      <c r="E528" s="16" t="n">
        <v>0.23238535265244</v>
      </c>
      <c r="F528" s="16" t="n">
        <v>0.148660613296898</v>
      </c>
      <c r="G528" s="16"/>
      <c r="H528" s="16" t="n">
        <v>0.137187644014731</v>
      </c>
      <c r="I528" s="16" t="n">
        <v>0.173648419840764</v>
      </c>
      <c r="J528" s="16"/>
      <c r="K528" s="16" t="n">
        <v>0.163450714357162</v>
      </c>
      <c r="L528" s="16"/>
      <c r="M528" s="16" t="n">
        <v>0.144517577736864</v>
      </c>
      <c r="N528" s="16" t="n">
        <v>0.241472013302706</v>
      </c>
      <c r="O528" s="16" t="n">
        <v>0.30423368466283</v>
      </c>
      <c r="P528" s="16" t="n">
        <v>0.345408335724279</v>
      </c>
      <c r="Q528" s="16"/>
      <c r="R528" s="16" t="n">
        <v>0</v>
      </c>
      <c r="S528" s="16" t="n">
        <v>0.341309161755913</v>
      </c>
      <c r="T528" s="16" t="n">
        <v>0.221651919245823</v>
      </c>
      <c r="U528" s="16" t="n">
        <v>0.0938050518433022</v>
      </c>
      <c r="V528" s="16" t="n">
        <v>0.123297929655</v>
      </c>
      <c r="W528" s="16"/>
      <c r="X528" s="16" t="n">
        <v>0.157684035945568</v>
      </c>
      <c r="Y528" s="16" t="n">
        <v>0.23788714543143</v>
      </c>
      <c r="Z528" s="16" t="n">
        <v>0.024470901594978</v>
      </c>
      <c r="AA528" s="16" t="n">
        <v>0.345173208092521</v>
      </c>
      <c r="AB528" s="16" t="n">
        <v>0.126438822560433</v>
      </c>
      <c r="AC528" s="16" t="n">
        <v>0.189583326630561</v>
      </c>
      <c r="AD528" s="16" t="n">
        <v>0.139284619796387</v>
      </c>
      <c r="AE528" s="16"/>
      <c r="AF528" s="16" t="n">
        <v>0.474307422243566</v>
      </c>
      <c r="AG528" s="16" t="n">
        <v>0.0371424271109695</v>
      </c>
      <c r="AH528" s="16" t="n">
        <v>0.208723620670979</v>
      </c>
      <c r="AI528" s="16" t="n">
        <v>0.199831702871718</v>
      </c>
      <c r="AJ528" s="16" t="n">
        <v>0.18341460645014</v>
      </c>
      <c r="AK528" s="16" t="n">
        <v>0.0874290832229189</v>
      </c>
      <c r="AL528" s="16" t="n">
        <v>0.231997858002266</v>
      </c>
      <c r="AM528" s="16" t="n">
        <v>0.173538590473665</v>
      </c>
      <c r="AN528" s="16" t="n">
        <v>0.317284729358062</v>
      </c>
      <c r="AO528" s="16" t="n">
        <v>0.214580011270995</v>
      </c>
      <c r="AP528" s="16" t="n">
        <v>0</v>
      </c>
      <c r="AQ528" s="16"/>
      <c r="AR528" s="16" t="n">
        <v>0.21821028907659</v>
      </c>
      <c r="AS528" s="16" t="n">
        <v>0.0701127956950224</v>
      </c>
      <c r="AT528" s="16" t="n">
        <v>0.143659213990913</v>
      </c>
      <c r="AU528" s="16" t="n">
        <v>0.0252090856001044</v>
      </c>
      <c r="AV528" s="16" t="n">
        <v>0.195031500981143</v>
      </c>
      <c r="AW528" s="16" t="n">
        <v>0.162686486794638</v>
      </c>
      <c r="AX528" s="16" t="n">
        <v>0.155924707841946</v>
      </c>
      <c r="AY528" s="16" t="n">
        <v>0.0187867724102832</v>
      </c>
      <c r="AZ528" s="16" t="n">
        <v>0.355106412336233</v>
      </c>
      <c r="BA528" s="16" t="n">
        <v>0.00856886360782561</v>
      </c>
      <c r="BB528" s="16" t="n">
        <v>0.207325546946472</v>
      </c>
      <c r="BC528" s="16" t="n">
        <v>0.250086508592058</v>
      </c>
    </row>
    <row r="529">
      <c r="B529" t="s">
        <v>238</v>
      </c>
      <c r="C529" s="16" t="n">
        <v>0.137357122744542</v>
      </c>
      <c r="D529" s="16" t="n">
        <v>0.200337581706699</v>
      </c>
      <c r="E529" s="16" t="n">
        <v>0.41244202986395</v>
      </c>
      <c r="F529" s="16" t="n">
        <v>0.0716418986883088</v>
      </c>
      <c r="G529" s="16"/>
      <c r="H529" s="16" t="n">
        <v>0.188724091317676</v>
      </c>
      <c r="I529" s="16" t="n">
        <v>0.140541518305853</v>
      </c>
      <c r="J529" s="16"/>
      <c r="K529" s="16" t="n">
        <v>0.136356112366093</v>
      </c>
      <c r="L529" s="16"/>
      <c r="M529" s="16" t="n">
        <v>0.116952806914556</v>
      </c>
      <c r="N529" s="16" t="n">
        <v>0.291373078244676</v>
      </c>
      <c r="O529" s="16" t="n">
        <v>0.319419204959162</v>
      </c>
      <c r="P529" s="16" t="n">
        <v>0.394095563776079</v>
      </c>
      <c r="Q529" s="16"/>
      <c r="R529" s="16" t="n">
        <v>0.004293636084121</v>
      </c>
      <c r="S529" s="16" t="n">
        <v>0.188870345734798</v>
      </c>
      <c r="T529" s="16" t="n">
        <v>0.335490868348722</v>
      </c>
      <c r="U529" s="16" t="n">
        <v>0.115686130736524</v>
      </c>
      <c r="V529" s="16" t="n">
        <v>0.0706702584771245</v>
      </c>
      <c r="W529" s="16"/>
      <c r="X529" s="16" t="n">
        <v>0.152417646087806</v>
      </c>
      <c r="Y529" s="16" t="n">
        <v>0.132637925632973</v>
      </c>
      <c r="Z529" s="16" t="n">
        <v>0.0209895776130804</v>
      </c>
      <c r="AA529" s="16" t="n">
        <v>0.342029226729925</v>
      </c>
      <c r="AB529" s="16" t="n">
        <v>0.1683913836333</v>
      </c>
      <c r="AC529" s="16" t="n">
        <v>0.433311604588311</v>
      </c>
      <c r="AD529" s="16" t="n">
        <v>0.106921228356561</v>
      </c>
      <c r="AE529" s="16"/>
      <c r="AF529" s="16" t="n">
        <v>0.474792975870175</v>
      </c>
      <c r="AG529" s="16" t="n">
        <v>0.0187650718463302</v>
      </c>
      <c r="AH529" s="16" t="n">
        <v>0.165369137139167</v>
      </c>
      <c r="AI529" s="16" t="n">
        <v>0.351277783391043</v>
      </c>
      <c r="AJ529" s="16" t="n">
        <v>0.0227871783296952</v>
      </c>
      <c r="AK529" s="16" t="n">
        <v>0.0566954810692032</v>
      </c>
      <c r="AL529" s="16" t="n">
        <v>0.323610940556876</v>
      </c>
      <c r="AM529" s="16" t="n">
        <v>0.349038715783295</v>
      </c>
      <c r="AN529" s="16" t="n">
        <v>0.29505791432999</v>
      </c>
      <c r="AO529" s="16" t="n">
        <v>0.0561670982174804</v>
      </c>
      <c r="AP529" s="16" t="n">
        <v>0.0315671416443111</v>
      </c>
      <c r="AQ529" s="16"/>
      <c r="AR529" s="16" t="n">
        <v>0.085278514299978</v>
      </c>
      <c r="AS529" s="16" t="n">
        <v>0.0711385512622693</v>
      </c>
      <c r="AT529" s="16" t="n">
        <v>0.170004237674771</v>
      </c>
      <c r="AU529" s="16" t="n">
        <v>0.0121513436532511</v>
      </c>
      <c r="AV529" s="16" t="n">
        <v>0.199434763688688</v>
      </c>
      <c r="AW529" s="16" t="n">
        <v>0.160750817333798</v>
      </c>
      <c r="AX529" s="16" t="n">
        <v>0.3079075368939</v>
      </c>
      <c r="AY529" s="16" t="n">
        <v>0.0192100727590594</v>
      </c>
      <c r="AZ529" s="16" t="n">
        <v>0.279895233444579</v>
      </c>
      <c r="BA529" s="16" t="n">
        <v>0.0366465223260137</v>
      </c>
      <c r="BB529" s="16" t="n">
        <v>0.109476585980458</v>
      </c>
      <c r="BC529" s="16" t="n">
        <v>0.237151169283603</v>
      </c>
    </row>
    <row r="530">
      <c r="B530" t="s">
        <v>243</v>
      </c>
      <c r="C530" s="16" t="n">
        <v>0.0987143270718536</v>
      </c>
      <c r="D530" s="16" t="n">
        <v>0.195707414982307</v>
      </c>
      <c r="E530" s="16" t="n">
        <v>0.321554754508949</v>
      </c>
      <c r="F530" s="16" t="n">
        <v>0.0397441296566207</v>
      </c>
      <c r="G530" s="16"/>
      <c r="H530" s="16" t="n">
        <v>0.0827653139397971</v>
      </c>
      <c r="I530" s="16" t="n">
        <v>0.076151497795947</v>
      </c>
      <c r="J530" s="16"/>
      <c r="K530" s="16" t="n">
        <v>0.117404548063486</v>
      </c>
      <c r="L530" s="16"/>
      <c r="M530" s="16" t="n">
        <v>0.0809480032100905</v>
      </c>
      <c r="N530" s="16" t="n">
        <v>0.213977424455433</v>
      </c>
      <c r="O530" s="16" t="n">
        <v>0.301745452605017</v>
      </c>
      <c r="P530" s="16" t="n">
        <v>0.406229658999456</v>
      </c>
      <c r="Q530" s="16"/>
      <c r="R530" s="16" t="n">
        <v>0.004293636084121</v>
      </c>
      <c r="S530" s="16" t="n">
        <v>0.079952706029179</v>
      </c>
      <c r="T530" s="16" t="n">
        <v>0.24701571598323</v>
      </c>
      <c r="U530" s="16" t="n">
        <v>0.145090750708389</v>
      </c>
      <c r="V530" s="16" t="n">
        <v>0.0417329020888198</v>
      </c>
      <c r="W530" s="16"/>
      <c r="X530" s="16" t="n">
        <v>0.0680837661407416</v>
      </c>
      <c r="Y530" s="16" t="n">
        <v>0.113692077523578</v>
      </c>
      <c r="Z530" s="16" t="n">
        <v>0.0398232896067361</v>
      </c>
      <c r="AA530" s="16" t="n">
        <v>0.317393188269311</v>
      </c>
      <c r="AB530" s="16" t="n">
        <v>0.27155564967774</v>
      </c>
      <c r="AC530" s="16" t="n">
        <v>0.334347932883921</v>
      </c>
      <c r="AD530" s="16" t="n">
        <v>0.14778465519127</v>
      </c>
      <c r="AE530" s="16"/>
      <c r="AF530" s="16" t="n">
        <v>0.00558039687508131</v>
      </c>
      <c r="AG530" s="16" t="n">
        <v>0.0615224232296146</v>
      </c>
      <c r="AH530" s="16" t="n">
        <v>0.0276340409191045</v>
      </c>
      <c r="AI530" s="16" t="n">
        <v>0.231112636815444</v>
      </c>
      <c r="AJ530" s="16" t="n">
        <v>0.0653769948208343</v>
      </c>
      <c r="AK530" s="16" t="n">
        <v>0.00892065276623539</v>
      </c>
      <c r="AL530" s="16" t="n">
        <v>0.474135258561256</v>
      </c>
      <c r="AM530" s="16" t="n">
        <v>0.273544981146457</v>
      </c>
      <c r="AN530" s="16" t="n">
        <v>0.0191878571567873</v>
      </c>
      <c r="AO530" s="16" t="n">
        <v>0.324284889972425</v>
      </c>
      <c r="AP530" s="16" t="n">
        <v>0</v>
      </c>
      <c r="AQ530" s="16"/>
      <c r="AR530" s="16" t="n">
        <v>0.0877710475199603</v>
      </c>
      <c r="AS530" s="16" t="n">
        <v>0.106649892247409</v>
      </c>
      <c r="AT530" s="16" t="n">
        <v>0.138720651982379</v>
      </c>
      <c r="AU530" s="16" t="n">
        <v>0.0252090856001044</v>
      </c>
      <c r="AV530" s="16" t="n">
        <v>0.00622679875294994</v>
      </c>
      <c r="AW530" s="16" t="n">
        <v>0.121588128921025</v>
      </c>
      <c r="AX530" s="16" t="n">
        <v>0.157359152675269</v>
      </c>
      <c r="AY530" s="16" t="n">
        <v>0.0183634720615069</v>
      </c>
      <c r="AZ530" s="16" t="n">
        <v>0.00108032761140191</v>
      </c>
      <c r="BA530" s="16" t="n">
        <v>0.0366465223260137</v>
      </c>
      <c r="BB530" s="16" t="n">
        <v>0.117547854120702</v>
      </c>
      <c r="BC530" s="16" t="n">
        <v>0.0143194767813895</v>
      </c>
    </row>
    <row r="531">
      <c r="B531" t="s">
        <v>240</v>
      </c>
      <c r="C531" s="16" t="n">
        <v>0.0977610539705007</v>
      </c>
      <c r="D531" s="16" t="n">
        <v>0.141289964373661</v>
      </c>
      <c r="E531" s="16" t="n">
        <v>0.292003359566906</v>
      </c>
      <c r="F531" s="16" t="n">
        <v>0.0514759862268744</v>
      </c>
      <c r="G531" s="16"/>
      <c r="H531" s="16" t="n">
        <v>0.141326528677056</v>
      </c>
      <c r="I531" s="16" t="n">
        <v>0.109791183265622</v>
      </c>
      <c r="J531" s="16"/>
      <c r="K531" s="16" t="n">
        <v>0.0491650602547565</v>
      </c>
      <c r="L531" s="16"/>
      <c r="M531" s="16" t="n">
        <v>0.0817808061267355</v>
      </c>
      <c r="N531" s="16" t="n">
        <v>0.174479906872366</v>
      </c>
      <c r="O531" s="16" t="n">
        <v>0.349389729202546</v>
      </c>
      <c r="P531" s="16" t="n">
        <v>0.457176589993569</v>
      </c>
      <c r="Q531" s="16"/>
      <c r="R531" s="16" t="n">
        <v>0.26123017362163</v>
      </c>
      <c r="S531" s="16" t="n">
        <v>0.111763679824914</v>
      </c>
      <c r="T531" s="16" t="n">
        <v>0.164245842313481</v>
      </c>
      <c r="U531" s="16" t="n">
        <v>0.0479353403772257</v>
      </c>
      <c r="V531" s="16" t="n">
        <v>0.0784920627807894</v>
      </c>
      <c r="W531" s="16"/>
      <c r="X531" s="16" t="n">
        <v>0.0495060616300232</v>
      </c>
      <c r="Y531" s="16" t="n">
        <v>0.14892844785639</v>
      </c>
      <c r="Z531" s="16" t="n">
        <v>0.00953116391529653</v>
      </c>
      <c r="AA531" s="16" t="n">
        <v>0.399688100945061</v>
      </c>
      <c r="AB531" s="16" t="n">
        <v>0.0857021926935888</v>
      </c>
      <c r="AC531" s="16" t="n">
        <v>0.25336051980239</v>
      </c>
      <c r="AD531" s="16" t="n">
        <v>0.722036788454663</v>
      </c>
      <c r="AE531" s="16"/>
      <c r="AF531" s="16" t="n">
        <v>0.0314222895488485</v>
      </c>
      <c r="AG531" s="16" t="n">
        <v>0.0791029480804683</v>
      </c>
      <c r="AH531" s="16" t="n">
        <v>0.157805053264821</v>
      </c>
      <c r="AI531" s="16" t="n">
        <v>0.279321405630729</v>
      </c>
      <c r="AJ531" s="16" t="n">
        <v>0.125321791783511</v>
      </c>
      <c r="AK531" s="16" t="n">
        <v>0.0492547882364843</v>
      </c>
      <c r="AL531" s="16" t="n">
        <v>0.179500400297765</v>
      </c>
      <c r="AM531" s="16" t="n">
        <v>0.0335237226347487</v>
      </c>
      <c r="AN531" s="16" t="n">
        <v>0.177833150696766</v>
      </c>
      <c r="AO531" s="16" t="n">
        <v>0.123400772758218</v>
      </c>
      <c r="AP531" s="16" t="n">
        <v>0.00595789709452097</v>
      </c>
      <c r="AQ531" s="16"/>
      <c r="AR531" s="16" t="n">
        <v>0.152640249509524</v>
      </c>
      <c r="AS531" s="16" t="n">
        <v>0.0121041964022871</v>
      </c>
      <c r="AT531" s="16" t="n">
        <v>0.0883529911416426</v>
      </c>
      <c r="AU531" s="16" t="n">
        <v>0.00607567182662554</v>
      </c>
      <c r="AV531" s="16" t="n">
        <v>0.00182353604540505</v>
      </c>
      <c r="AW531" s="16" t="n">
        <v>0.109942025038449</v>
      </c>
      <c r="AX531" s="16" t="n">
        <v>0.0267140307706745</v>
      </c>
      <c r="AY531" s="16" t="n">
        <v>0.0358803434254613</v>
      </c>
      <c r="AZ531" s="16" t="n">
        <v>0.18368158879249</v>
      </c>
      <c r="BA531" s="16" t="n">
        <v>0.241441095186294</v>
      </c>
      <c r="BB531" s="16" t="n">
        <v>0.116926240418131</v>
      </c>
      <c r="BC531" s="16" t="n">
        <v>0.031922162947646</v>
      </c>
    </row>
    <row r="532">
      <c r="B532" t="s">
        <v>276</v>
      </c>
      <c r="C532" s="16" t="n">
        <v>0.085091608547235</v>
      </c>
      <c r="D532" s="16" t="n">
        <v>0.264099640756554</v>
      </c>
      <c r="E532" s="16" t="n">
        <v>0.195003981588079</v>
      </c>
      <c r="F532" s="16" t="n">
        <v>0.0396410868016322</v>
      </c>
      <c r="G532" s="16"/>
      <c r="H532" s="16" t="n">
        <v>0.143553324819953</v>
      </c>
      <c r="I532" s="16" t="n">
        <v>0.0810764558550581</v>
      </c>
      <c r="J532" s="16"/>
      <c r="K532" s="16" t="n">
        <v>0.137718538791052</v>
      </c>
      <c r="L532" s="16"/>
      <c r="M532" s="16" t="n">
        <v>0.0534477331864198</v>
      </c>
      <c r="N532" s="16" t="n">
        <v>0.343046697399883</v>
      </c>
      <c r="O532" s="16" t="n">
        <v>0.327458501440001</v>
      </c>
      <c r="P532" s="16" t="n">
        <v>0.362137348649917</v>
      </c>
      <c r="Q532" s="16"/>
      <c r="R532" s="16" t="n">
        <v>0.004293636084121</v>
      </c>
      <c r="S532" s="16" t="n">
        <v>0.124358389799848</v>
      </c>
      <c r="T532" s="16" t="n">
        <v>0.110555609450098</v>
      </c>
      <c r="U532" s="16" t="n">
        <v>0.181762574443803</v>
      </c>
      <c r="V532" s="16" t="n">
        <v>0.0366827136183274</v>
      </c>
      <c r="W532" s="16"/>
      <c r="X532" s="16" t="n">
        <v>0.0962388675759072</v>
      </c>
      <c r="Y532" s="16" t="n">
        <v>0.0256575200263202</v>
      </c>
      <c r="Z532" s="16" t="n">
        <v>0.059568691394591</v>
      </c>
      <c r="AA532" s="16" t="n">
        <v>0.164630015868161</v>
      </c>
      <c r="AB532" s="16" t="n">
        <v>0.256022581578495</v>
      </c>
      <c r="AC532" s="16" t="n">
        <v>0.197866850501042</v>
      </c>
      <c r="AD532" s="16" t="n">
        <v>0.200734827942216</v>
      </c>
      <c r="AE532" s="16"/>
      <c r="AF532" s="16" t="n">
        <v>0.347179413695871</v>
      </c>
      <c r="AG532" s="16" t="n">
        <v>0.0681195707359609</v>
      </c>
      <c r="AH532" s="16" t="n">
        <v>0.0674009438397144</v>
      </c>
      <c r="AI532" s="16" t="n">
        <v>0.069407518537752</v>
      </c>
      <c r="AJ532" s="16" t="n">
        <v>0.0468220495383147</v>
      </c>
      <c r="AK532" s="16" t="n">
        <v>0.0313246215665657</v>
      </c>
      <c r="AL532" s="16" t="n">
        <v>0.0708606138259202</v>
      </c>
      <c r="AM532" s="16" t="n">
        <v>0.301562105590898</v>
      </c>
      <c r="AN532" s="16" t="n">
        <v>0.152518233814828</v>
      </c>
      <c r="AO532" s="16" t="n">
        <v>0.241757571617676</v>
      </c>
      <c r="AP532" s="16" t="n">
        <v>0.0690921803831432</v>
      </c>
      <c r="AQ532" s="16"/>
      <c r="AR532" s="16" t="n">
        <v>0.0341273283191272</v>
      </c>
      <c r="AS532" s="16" t="n">
        <v>0.0263908428955988</v>
      </c>
      <c r="AT532" s="16" t="n">
        <v>0.0614246378913045</v>
      </c>
      <c r="AU532" s="16" t="n">
        <v>0.00345719186637759</v>
      </c>
      <c r="AV532" s="16" t="n">
        <v>0.00622679875294994</v>
      </c>
      <c r="AW532" s="16" t="n">
        <v>0.0751161810971719</v>
      </c>
      <c r="AX532" s="16" t="n">
        <v>0.171291250520416</v>
      </c>
      <c r="AY532" s="16" t="n">
        <v>0.153335797338633</v>
      </c>
      <c r="AZ532" s="16" t="n">
        <v>0.182601261181088</v>
      </c>
      <c r="BA532" s="16" t="n">
        <v>0.124058256236579</v>
      </c>
      <c r="BB532" s="16" t="n">
        <v>0.157470165925206</v>
      </c>
      <c r="BC532" s="16" t="n">
        <v>0.247579817979041</v>
      </c>
    </row>
    <row r="533">
      <c r="B533" t="s">
        <v>101</v>
      </c>
      <c r="C533" s="16" t="n">
        <v>0.0435122438878422</v>
      </c>
      <c r="D533" s="16" t="n">
        <v>0.0192420283168026</v>
      </c>
      <c r="E533" s="16" t="n">
        <v>0.0784622110611387</v>
      </c>
      <c r="F533" s="16" t="n">
        <v>0.0391892619091582</v>
      </c>
      <c r="G533" s="16"/>
      <c r="H533" s="16" t="n">
        <v>0</v>
      </c>
      <c r="I533" s="16" t="n">
        <v>0.0376089863350867</v>
      </c>
      <c r="J533" s="16"/>
      <c r="K533" s="16" t="n">
        <v>0.0373080925525606</v>
      </c>
      <c r="L533" s="16"/>
      <c r="M533" s="16" t="n">
        <v>0.0430206955188912</v>
      </c>
      <c r="N533" s="16" t="n">
        <v>0.0482297987161674</v>
      </c>
      <c r="O533" s="16" t="n">
        <v>0.0470832708817449</v>
      </c>
      <c r="P533" s="16" t="n">
        <v>0.0342510215185416</v>
      </c>
      <c r="Q533" s="16"/>
      <c r="R533" s="16" t="n">
        <v>0.62292713839538</v>
      </c>
      <c r="S533" s="16" t="n">
        <v>0.00184833101767707</v>
      </c>
      <c r="T533" s="16" t="n">
        <v>0.00045898107781054</v>
      </c>
      <c r="U533" s="16" t="n">
        <v>0.0334005800891352</v>
      </c>
      <c r="V533" s="16" t="n">
        <v>0.0405543411940118</v>
      </c>
      <c r="W533" s="16"/>
      <c r="X533" s="16" t="n">
        <v>0.0614842935409599</v>
      </c>
      <c r="Y533" s="16" t="n">
        <v>0</v>
      </c>
      <c r="Z533" s="16" t="n">
        <v>0.128392173507193</v>
      </c>
      <c r="AA533" s="16" t="n">
        <v>0.0429347349667256</v>
      </c>
      <c r="AB533" s="16" t="n">
        <v>0.0138458836650749</v>
      </c>
      <c r="AC533" s="16" t="n">
        <v>0</v>
      </c>
      <c r="AD533" s="16" t="n">
        <v>0.019596407077943</v>
      </c>
      <c r="AE533" s="16"/>
      <c r="AF533" s="16" t="n">
        <v>0</v>
      </c>
      <c r="AG533" s="16" t="n">
        <v>0.0715680395977189</v>
      </c>
      <c r="AH533" s="16" t="n">
        <v>0.0311608768831951</v>
      </c>
      <c r="AI533" s="16" t="n">
        <v>0.184120691956414</v>
      </c>
      <c r="AJ533" s="16" t="n">
        <v>0.0215849982303793</v>
      </c>
      <c r="AK533" s="16" t="n">
        <v>0.047448932899144</v>
      </c>
      <c r="AL533" s="16" t="n">
        <v>0.000817411287589925</v>
      </c>
      <c r="AM533" s="16" t="n">
        <v>0</v>
      </c>
      <c r="AN533" s="16" t="n">
        <v>0</v>
      </c>
      <c r="AO533" s="16" t="n">
        <v>0</v>
      </c>
      <c r="AP533" s="16" t="n">
        <v>0</v>
      </c>
      <c r="AQ533" s="16"/>
      <c r="AR533" s="16" t="n">
        <v>0.0108236381319883</v>
      </c>
      <c r="AS533" s="16" t="n">
        <v>0.000146536509606709</v>
      </c>
      <c r="AT533" s="16" t="n">
        <v>0.0595628674881864</v>
      </c>
      <c r="AU533" s="16" t="n">
        <v>0.133295270712366</v>
      </c>
      <c r="AV533" s="16" t="n">
        <v>0.00440326270754489</v>
      </c>
      <c r="AW533" s="16" t="n">
        <v>0.0860354484602281</v>
      </c>
      <c r="AX533" s="16" t="n">
        <v>0.00394187878999314</v>
      </c>
      <c r="AY533" s="16" t="n">
        <v>0</v>
      </c>
      <c r="AZ533" s="16" t="n">
        <v>0.00195648707981549</v>
      </c>
      <c r="BA533" s="16" t="n">
        <v>0.131602201099118</v>
      </c>
      <c r="BB533" s="16" t="n">
        <v>0.000277005157701806</v>
      </c>
      <c r="BC533" s="16" t="n">
        <v>0.0132813736766886</v>
      </c>
    </row>
    <row r="534">
      <c r="B534" t="s">
        <v>244</v>
      </c>
      <c r="C534" s="16" t="n">
        <v>0.0431356081217279</v>
      </c>
      <c r="D534" s="16" t="n">
        <v>0.0634459009822473</v>
      </c>
      <c r="E534" s="16" t="n">
        <v>0.077329918992134</v>
      </c>
      <c r="F534" s="16" t="n">
        <v>0.0334097141490283</v>
      </c>
      <c r="G534" s="16"/>
      <c r="H534" s="16" t="n">
        <v>0.0307931220643884</v>
      </c>
      <c r="I534" s="16" t="n">
        <v>0.0349177048225543</v>
      </c>
      <c r="J534" s="16"/>
      <c r="K534" s="16" t="n">
        <v>0.0372978781712199</v>
      </c>
      <c r="L534" s="16"/>
      <c r="M534" s="16" t="n">
        <v>0.0394686770171416</v>
      </c>
      <c r="N534" s="16" t="n">
        <v>0.0848442291078334</v>
      </c>
      <c r="O534" s="16" t="n">
        <v>0.0429982562874149</v>
      </c>
      <c r="P534" s="16" t="n">
        <v>0.0247427444228337</v>
      </c>
      <c r="Q534" s="16"/>
      <c r="R534" s="16" t="n">
        <v>0</v>
      </c>
      <c r="S534" s="16" t="n">
        <v>0.0396431170690242</v>
      </c>
      <c r="T534" s="16" t="n">
        <v>0.0573323173185849</v>
      </c>
      <c r="U534" s="16" t="n">
        <v>0.0088116450685204</v>
      </c>
      <c r="V534" s="16" t="n">
        <v>0.0519604906030525</v>
      </c>
      <c r="W534" s="16"/>
      <c r="X534" s="16" t="n">
        <v>0.0672470693362053</v>
      </c>
      <c r="Y534" s="16" t="n">
        <v>0.0228207204181145</v>
      </c>
      <c r="Z534" s="16" t="n">
        <v>0.0186367066931951</v>
      </c>
      <c r="AA534" s="16" t="n">
        <v>0.0366023126411312</v>
      </c>
      <c r="AB534" s="16" t="n">
        <v>0.0457425218516869</v>
      </c>
      <c r="AC534" s="16" t="n">
        <v>0.0187272487979377</v>
      </c>
      <c r="AD534" s="16" t="n">
        <v>0.0106393084304819</v>
      </c>
      <c r="AE534" s="16"/>
      <c r="AF534" s="16" t="n">
        <v>0</v>
      </c>
      <c r="AG534" s="16" t="n">
        <v>0.0117760825592993</v>
      </c>
      <c r="AH534" s="16" t="n">
        <v>0.014505535739239</v>
      </c>
      <c r="AI534" s="16" t="n">
        <v>0.00416779415135195</v>
      </c>
      <c r="AJ534" s="16" t="n">
        <v>0.0388204254958118</v>
      </c>
      <c r="AK534" s="16" t="n">
        <v>0.101006164495993</v>
      </c>
      <c r="AL534" s="16" t="n">
        <v>0.0232419564235451</v>
      </c>
      <c r="AM534" s="16" t="n">
        <v>0</v>
      </c>
      <c r="AN534" s="16" t="n">
        <v>0.0113822883849956</v>
      </c>
      <c r="AO534" s="16" t="n">
        <v>0.014676222273881</v>
      </c>
      <c r="AP534" s="16" t="n">
        <v>0</v>
      </c>
      <c r="AQ534" s="16"/>
      <c r="AR534" s="16" t="n">
        <v>0.0715763229617437</v>
      </c>
      <c r="AS534" s="16" t="n">
        <v>0.0488472436558915</v>
      </c>
      <c r="AT534" s="16" t="n">
        <v>0.00135092854545633</v>
      </c>
      <c r="AU534" s="16" t="n">
        <v>0.00303783591331277</v>
      </c>
      <c r="AV534" s="16" t="n">
        <v>0.0233301138608132</v>
      </c>
      <c r="AW534" s="16" t="n">
        <v>0.0163516734601436</v>
      </c>
      <c r="AX534" s="16" t="n">
        <v>0.170334953964867</v>
      </c>
      <c r="AY534" s="16" t="n">
        <v>0.00306640931703091</v>
      </c>
      <c r="AZ534" s="16" t="n">
        <v>0.0858474527232971</v>
      </c>
      <c r="BA534" s="16" t="n">
        <v>0.114767261467518</v>
      </c>
      <c r="BB534" s="16" t="n">
        <v>0.0903317031411734</v>
      </c>
      <c r="BC534" s="16" t="n">
        <v>0.0294154723346284</v>
      </c>
    </row>
    <row r="535">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row>
    <row r="536">
      <c r="B536" s="7" t="s">
        <v>278</v>
      </c>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row>
    <row r="537">
      <c r="B537" s="26" t="s">
        <v>83</v>
      </c>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row>
    <row r="538">
      <c r="B538" t="s">
        <v>236</v>
      </c>
      <c r="C538" s="16" t="n">
        <v>0.416002378646116</v>
      </c>
      <c r="D538" s="16" t="n">
        <v>0.247700032843652</v>
      </c>
      <c r="E538" s="16" t="n">
        <v>0.0860347939208813</v>
      </c>
      <c r="F538" s="16" t="n">
        <v>0.506400834091472</v>
      </c>
      <c r="G538" s="16"/>
      <c r="H538" s="16" t="n">
        <v>0.536059847376518</v>
      </c>
      <c r="I538" s="16" t="n">
        <v>0.430517008646802</v>
      </c>
      <c r="J538" s="16"/>
      <c r="K538" s="16" t="n">
        <v>0.377963223025838</v>
      </c>
      <c r="L538" s="16"/>
      <c r="M538" s="16" t="n">
        <v>0.454317838461358</v>
      </c>
      <c r="N538" s="16" t="n">
        <v>0.115111445741762</v>
      </c>
      <c r="O538" s="16" t="n">
        <v>0.093750915766489</v>
      </c>
      <c r="P538" s="16" t="n">
        <v>0.0416906924561675</v>
      </c>
      <c r="Q538" s="16"/>
      <c r="R538" s="16" t="n">
        <v>0.111549051898869</v>
      </c>
      <c r="S538" s="16" t="n">
        <v>0.240762270296301</v>
      </c>
      <c r="T538" s="16" t="n">
        <v>0.387541089001936</v>
      </c>
      <c r="U538" s="16" t="n">
        <v>0.311069905958094</v>
      </c>
      <c r="V538" s="16" t="n">
        <v>0.514949751986127</v>
      </c>
      <c r="W538" s="16"/>
      <c r="X538" s="16" t="n">
        <v>0.409038196752801</v>
      </c>
      <c r="Y538" s="16" t="n">
        <v>0.403498338874906</v>
      </c>
      <c r="Z538" s="16" t="n">
        <v>0.631688115478851</v>
      </c>
      <c r="AA538" s="16" t="n">
        <v>0.117922275037826</v>
      </c>
      <c r="AB538" s="16" t="n">
        <v>0.264186599238585</v>
      </c>
      <c r="AC538" s="16" t="n">
        <v>0.265165143481338</v>
      </c>
      <c r="AD538" s="16" t="n">
        <v>0.0499921614088308</v>
      </c>
      <c r="AE538" s="16"/>
      <c r="AF538" s="16" t="n">
        <v>0.303262037495788</v>
      </c>
      <c r="AG538" s="16" t="n">
        <v>0.791522286959653</v>
      </c>
      <c r="AH538" s="16" t="n">
        <v>0.276537501926796</v>
      </c>
      <c r="AI538" s="16" t="n">
        <v>0.146261416022649</v>
      </c>
      <c r="AJ538" s="16" t="n">
        <v>0.48845864613119</v>
      </c>
      <c r="AK538" s="16" t="n">
        <v>0.556480775007078</v>
      </c>
      <c r="AL538" s="16" t="n">
        <v>0.272785396778698</v>
      </c>
      <c r="AM538" s="16" t="n">
        <v>0.234660921995242</v>
      </c>
      <c r="AN538" s="16" t="n">
        <v>0.0880802687935505</v>
      </c>
      <c r="AO538" s="16" t="n">
        <v>0.391472886213925</v>
      </c>
      <c r="AP538" s="16" t="n">
        <v>0.595199727996078</v>
      </c>
      <c r="AQ538" s="16"/>
      <c r="AR538" s="16" t="n">
        <v>0.464952306211535</v>
      </c>
      <c r="AS538" s="16" t="n">
        <v>0.530288845395984</v>
      </c>
      <c r="AT538" s="16" t="n">
        <v>0.47760431976403</v>
      </c>
      <c r="AU538" s="16" t="n">
        <v>0.533181082849463</v>
      </c>
      <c r="AV538" s="16" t="n">
        <v>0.390819192579022</v>
      </c>
      <c r="AW538" s="16" t="n">
        <v>0.393693978814702</v>
      </c>
      <c r="AX538" s="16" t="n">
        <v>0.000478148277774245</v>
      </c>
      <c r="AY538" s="16" t="n">
        <v>0.807717449918875</v>
      </c>
      <c r="AZ538" s="16" t="n">
        <v>0.353756002821981</v>
      </c>
      <c r="BA538" s="16" t="n">
        <v>0.243392819503822</v>
      </c>
      <c r="BB538" s="16" t="n">
        <v>0.275053098581604</v>
      </c>
      <c r="BC538" s="16" t="n">
        <v>0.346102549939384</v>
      </c>
    </row>
    <row r="539">
      <c r="B539" t="s">
        <v>237</v>
      </c>
      <c r="C539" s="16" t="n">
        <v>0.280959420125771</v>
      </c>
      <c r="D539" s="16" t="n">
        <v>0.179480510809243</v>
      </c>
      <c r="E539" s="16" t="n">
        <v>0.515594069756363</v>
      </c>
      <c r="F539" s="16" t="n">
        <v>0.244269867920317</v>
      </c>
      <c r="G539" s="16"/>
      <c r="H539" s="16" t="n">
        <v>0.158345297450149</v>
      </c>
      <c r="I539" s="16" t="n">
        <v>0.291646380845006</v>
      </c>
      <c r="J539" s="16"/>
      <c r="K539" s="16" t="n">
        <v>0.268910127976455</v>
      </c>
      <c r="L539" s="16"/>
      <c r="M539" s="16" t="n">
        <v>0.263155620543662</v>
      </c>
      <c r="N539" s="16" t="n">
        <v>0.415159702748224</v>
      </c>
      <c r="O539" s="16" t="n">
        <v>0.436751814029523</v>
      </c>
      <c r="P539" s="16" t="n">
        <v>0.530365517003968</v>
      </c>
      <c r="Q539" s="16"/>
      <c r="R539" s="16" t="n">
        <v>0.242032548272428</v>
      </c>
      <c r="S539" s="16" t="n">
        <v>0.297024437466203</v>
      </c>
      <c r="T539" s="16" t="n">
        <v>0.391438536759591</v>
      </c>
      <c r="U539" s="16" t="n">
        <v>0.230483717845942</v>
      </c>
      <c r="V539" s="16" t="n">
        <v>0.251731844636915</v>
      </c>
      <c r="W539" s="16"/>
      <c r="X539" s="16" t="n">
        <v>0.321550801256346</v>
      </c>
      <c r="Y539" s="16" t="n">
        <v>0.283808406175724</v>
      </c>
      <c r="Z539" s="16" t="n">
        <v>0.186767358224724</v>
      </c>
      <c r="AA539" s="16" t="n">
        <v>0.42674410974868</v>
      </c>
      <c r="AB539" s="16" t="n">
        <v>0.217842054271228</v>
      </c>
      <c r="AC539" s="16" t="n">
        <v>0.533354795004144</v>
      </c>
      <c r="AD539" s="16" t="n">
        <v>0.2143799096681</v>
      </c>
      <c r="AE539" s="16"/>
      <c r="AF539" s="16" t="n">
        <v>0.475129374674859</v>
      </c>
      <c r="AG539" s="16" t="n">
        <v>0.0876374737440783</v>
      </c>
      <c r="AH539" s="16" t="n">
        <v>0.439231199406295</v>
      </c>
      <c r="AI539" s="16" t="n">
        <v>0.574261260983468</v>
      </c>
      <c r="AJ539" s="16" t="n">
        <v>0.176893387658276</v>
      </c>
      <c r="AK539" s="16" t="n">
        <v>0.242746573158162</v>
      </c>
      <c r="AL539" s="16" t="n">
        <v>0.228468298487544</v>
      </c>
      <c r="AM539" s="16" t="n">
        <v>0.403108349711564</v>
      </c>
      <c r="AN539" s="16" t="n">
        <v>0.46986346948033</v>
      </c>
      <c r="AO539" s="16" t="n">
        <v>0.261336584991883</v>
      </c>
      <c r="AP539" s="16" t="n">
        <v>0.252171217464634</v>
      </c>
      <c r="AQ539" s="16"/>
      <c r="AR539" s="16" t="n">
        <v>0.355508538637575</v>
      </c>
      <c r="AS539" s="16" t="n">
        <v>0.218179305950375</v>
      </c>
      <c r="AT539" s="16" t="n">
        <v>0.288408063356538</v>
      </c>
      <c r="AU539" s="16" t="n">
        <v>0.145446614365617</v>
      </c>
      <c r="AV539" s="16" t="n">
        <v>0.392642728624427</v>
      </c>
      <c r="AW539" s="16" t="n">
        <v>0.304048522402497</v>
      </c>
      <c r="AX539" s="16" t="n">
        <v>0.324708524405692</v>
      </c>
      <c r="AY539" s="16" t="n">
        <v>0.169582767656259</v>
      </c>
      <c r="AZ539" s="16" t="n">
        <v>0.175271883943513</v>
      </c>
      <c r="BA539" s="16" t="n">
        <v>0.261672021457892</v>
      </c>
      <c r="BB539" s="16" t="n">
        <v>0.314309086507613</v>
      </c>
      <c r="BC539" s="16" t="n">
        <v>0.157615260962451</v>
      </c>
    </row>
    <row r="540">
      <c r="B540" t="s">
        <v>240</v>
      </c>
      <c r="C540" s="16" t="n">
        <v>0.222171518698896</v>
      </c>
      <c r="D540" s="16" t="n">
        <v>0.442163438371927</v>
      </c>
      <c r="E540" s="16" t="n">
        <v>0.409282286142923</v>
      </c>
      <c r="F540" s="16" t="n">
        <v>0.155370949828264</v>
      </c>
      <c r="G540" s="16"/>
      <c r="H540" s="16" t="n">
        <v>0.106271965664928</v>
      </c>
      <c r="I540" s="16" t="n">
        <v>0.216194492152105</v>
      </c>
      <c r="J540" s="16"/>
      <c r="K540" s="16" t="n">
        <v>0.248105700604543</v>
      </c>
      <c r="L540" s="16"/>
      <c r="M540" s="16" t="n">
        <v>0.203808588255495</v>
      </c>
      <c r="N540" s="16" t="n">
        <v>0.35647370781694</v>
      </c>
      <c r="O540" s="16" t="n">
        <v>0.396418405033912</v>
      </c>
      <c r="P540" s="16" t="n">
        <v>0.470799833715187</v>
      </c>
      <c r="Q540" s="16"/>
      <c r="R540" s="16" t="n">
        <v>0.246326184356549</v>
      </c>
      <c r="S540" s="16" t="n">
        <v>0.375752919729333</v>
      </c>
      <c r="T540" s="16" t="n">
        <v>0.234400492143284</v>
      </c>
      <c r="U540" s="16" t="n">
        <v>0.373653418342562</v>
      </c>
      <c r="V540" s="16" t="n">
        <v>0.137957301706518</v>
      </c>
      <c r="W540" s="16"/>
      <c r="X540" s="16" t="n">
        <v>0.223502662890363</v>
      </c>
      <c r="Y540" s="16" t="n">
        <v>0.260133183609982</v>
      </c>
      <c r="Z540" s="16" t="n">
        <v>0.0355663550771035</v>
      </c>
      <c r="AA540" s="16" t="n">
        <v>0.444151831255921</v>
      </c>
      <c r="AB540" s="16" t="n">
        <v>0.301110634371688</v>
      </c>
      <c r="AC540" s="16" t="n">
        <v>0.378008039352516</v>
      </c>
      <c r="AD540" s="16" t="n">
        <v>0.699327751341739</v>
      </c>
      <c r="AE540" s="16"/>
      <c r="AF540" s="16" t="n">
        <v>0.369681042697844</v>
      </c>
      <c r="AG540" s="16" t="n">
        <v>0.0770941403424846</v>
      </c>
      <c r="AH540" s="16" t="n">
        <v>0.513710633552758</v>
      </c>
      <c r="AI540" s="16" t="n">
        <v>0.358026241019703</v>
      </c>
      <c r="AJ540" s="16" t="n">
        <v>0.132993941604284</v>
      </c>
      <c r="AK540" s="16" t="n">
        <v>0.199973351864018</v>
      </c>
      <c r="AL540" s="16" t="n">
        <v>0.296269380675019</v>
      </c>
      <c r="AM540" s="16" t="n">
        <v>0.341411766297251</v>
      </c>
      <c r="AN540" s="16" t="n">
        <v>0.133169830651698</v>
      </c>
      <c r="AO540" s="16" t="n">
        <v>0.265322619465843</v>
      </c>
      <c r="AP540" s="16" t="n">
        <v>0.0315671416443111</v>
      </c>
      <c r="AQ540" s="16"/>
      <c r="AR540" s="16" t="n">
        <v>0.10005017724674</v>
      </c>
      <c r="AS540" s="16" t="n">
        <v>0.171126262792224</v>
      </c>
      <c r="AT540" s="16" t="n">
        <v>0.20510460318222</v>
      </c>
      <c r="AU540" s="16" t="n">
        <v>0.168524262346011</v>
      </c>
      <c r="AV540" s="16" t="n">
        <v>0.388239465916882</v>
      </c>
      <c r="AW540" s="16" t="n">
        <v>0.263517187035701</v>
      </c>
      <c r="AX540" s="16" t="n">
        <v>0.367383938700409</v>
      </c>
      <c r="AY540" s="16" t="n">
        <v>0.00380970313898634</v>
      </c>
      <c r="AZ540" s="16" t="n">
        <v>0.0136730885228605</v>
      </c>
      <c r="BA540" s="16" t="n">
        <v>0.367451075740401</v>
      </c>
      <c r="BB540" s="16" t="n">
        <v>0.309674193822882</v>
      </c>
      <c r="BC540" s="16" t="n">
        <v>0.375518022274012</v>
      </c>
    </row>
    <row r="541">
      <c r="B541" t="s">
        <v>238</v>
      </c>
      <c r="C541" s="16" t="n">
        <v>0.214138897360837</v>
      </c>
      <c r="D541" s="16" t="n">
        <v>0.233477086827194</v>
      </c>
      <c r="E541" s="16" t="n">
        <v>0.222317545475209</v>
      </c>
      <c r="F541" s="16" t="n">
        <v>0.210006081117289</v>
      </c>
      <c r="G541" s="16"/>
      <c r="H541" s="16" t="n">
        <v>0.0620633913190072</v>
      </c>
      <c r="I541" s="16" t="n">
        <v>0.22807572100131</v>
      </c>
      <c r="J541" s="16"/>
      <c r="K541" s="16" t="n">
        <v>0.219759082186699</v>
      </c>
      <c r="L541" s="16"/>
      <c r="M541" s="16" t="n">
        <v>0.215394264795023</v>
      </c>
      <c r="N541" s="16" t="n">
        <v>0.168212265853871</v>
      </c>
      <c r="O541" s="16" t="n">
        <v>0.281301518383202</v>
      </c>
      <c r="P541" s="16" t="n">
        <v>0.415028193765075</v>
      </c>
      <c r="Q541" s="16"/>
      <c r="R541" s="16" t="n">
        <v>0</v>
      </c>
      <c r="S541" s="16" t="n">
        <v>0.394589376994377</v>
      </c>
      <c r="T541" s="16" t="n">
        <v>0.275130437952023</v>
      </c>
      <c r="U541" s="16" t="n">
        <v>0.170390848077139</v>
      </c>
      <c r="V541" s="16" t="n">
        <v>0.179376596623336</v>
      </c>
      <c r="W541" s="16"/>
      <c r="X541" s="16" t="n">
        <v>0.215259658749002</v>
      </c>
      <c r="Y541" s="16" t="n">
        <v>0.272707399272185</v>
      </c>
      <c r="Z541" s="16" t="n">
        <v>0.152527618469731</v>
      </c>
      <c r="AA541" s="16" t="n">
        <v>0.262512332518595</v>
      </c>
      <c r="AB541" s="16" t="n">
        <v>0.0648391783236415</v>
      </c>
      <c r="AC541" s="16" t="n">
        <v>0.207050568903243</v>
      </c>
      <c r="AD541" s="16" t="n">
        <v>0.643144345475809</v>
      </c>
      <c r="AE541" s="16"/>
      <c r="AF541" s="16" t="n">
        <v>0.452832237851857</v>
      </c>
      <c r="AG541" s="16" t="n">
        <v>0.0416556922774372</v>
      </c>
      <c r="AH541" s="16" t="n">
        <v>0.396304754181527</v>
      </c>
      <c r="AI541" s="16" t="n">
        <v>0.507649212336936</v>
      </c>
      <c r="AJ541" s="16" t="n">
        <v>0.195928318614869</v>
      </c>
      <c r="AK541" s="16" t="n">
        <v>0.2170559788456</v>
      </c>
      <c r="AL541" s="16" t="n">
        <v>0.0334531890938835</v>
      </c>
      <c r="AM541" s="16" t="n">
        <v>0.247987249069782</v>
      </c>
      <c r="AN541" s="16" t="n">
        <v>0.176156170027643</v>
      </c>
      <c r="AO541" s="16" t="n">
        <v>0.0283959397333628</v>
      </c>
      <c r="AP541" s="16" t="n">
        <v>0</v>
      </c>
      <c r="AQ541" s="16"/>
      <c r="AR541" s="16" t="n">
        <v>0.154948465713994</v>
      </c>
      <c r="AS541" s="16" t="n">
        <v>0.167355562904676</v>
      </c>
      <c r="AT541" s="16" t="n">
        <v>0.181651752726217</v>
      </c>
      <c r="AU541" s="16" t="n">
        <v>0.161542192225783</v>
      </c>
      <c r="AV541" s="16" t="n">
        <v>0.58144743085262</v>
      </c>
      <c r="AW541" s="16" t="n">
        <v>0.282456863066649</v>
      </c>
      <c r="AX541" s="16" t="n">
        <v>0.462875948180297</v>
      </c>
      <c r="AY541" s="16" t="n">
        <v>0.0179401717127307</v>
      </c>
      <c r="AZ541" s="16" t="n">
        <v>0.174461638234961</v>
      </c>
      <c r="BA541" s="16" t="n">
        <v>0.126312768138158</v>
      </c>
      <c r="BB541" s="16" t="n">
        <v>0.374451776930737</v>
      </c>
      <c r="BC541" s="16" t="n">
        <v>0.00570544996250238</v>
      </c>
    </row>
    <row r="542">
      <c r="B542" t="s">
        <v>276</v>
      </c>
      <c r="C542" s="16" t="n">
        <v>0.210694132333766</v>
      </c>
      <c r="D542" s="16" t="n">
        <v>0.27308899065028</v>
      </c>
      <c r="E542" s="16" t="n">
        <v>0.220279352377573</v>
      </c>
      <c r="F542" s="16" t="n">
        <v>0.200893742573648</v>
      </c>
      <c r="G542" s="16"/>
      <c r="H542" s="16" t="n">
        <v>0.138836760677611</v>
      </c>
      <c r="I542" s="16" t="n">
        <v>0.210476471246333</v>
      </c>
      <c r="J542" s="16"/>
      <c r="K542" s="16" t="n">
        <v>0.277464155997455</v>
      </c>
      <c r="L542" s="16"/>
      <c r="M542" s="16" t="n">
        <v>0.204822495896497</v>
      </c>
      <c r="N542" s="16" t="n">
        <v>0.253348765329693</v>
      </c>
      <c r="O542" s="16" t="n">
        <v>0.256059408880027</v>
      </c>
      <c r="P542" s="16" t="n">
        <v>0.368761717048569</v>
      </c>
      <c r="Q542" s="16"/>
      <c r="R542" s="16" t="n">
        <v>0.239589725084391</v>
      </c>
      <c r="S542" s="16" t="n">
        <v>0.343158634498386</v>
      </c>
      <c r="T542" s="16" t="n">
        <v>0.198889578644317</v>
      </c>
      <c r="U542" s="16" t="n">
        <v>0.344476385323529</v>
      </c>
      <c r="V542" s="16" t="n">
        <v>0.144680809722334</v>
      </c>
      <c r="W542" s="16"/>
      <c r="X542" s="16" t="n">
        <v>0.232328586780631</v>
      </c>
      <c r="Y542" s="16" t="n">
        <v>0.210680808286909</v>
      </c>
      <c r="Z542" s="16" t="n">
        <v>0.0361067368179912</v>
      </c>
      <c r="AA542" s="16" t="n">
        <v>0.314132240539931</v>
      </c>
      <c r="AB542" s="16" t="n">
        <v>0.287601887954168</v>
      </c>
      <c r="AC542" s="16" t="n">
        <v>0.21618110930714</v>
      </c>
      <c r="AD542" s="16" t="n">
        <v>0.666129413028125</v>
      </c>
      <c r="AE542" s="16"/>
      <c r="AF542" s="16" t="n">
        <v>0.150183039289027</v>
      </c>
      <c r="AG542" s="16" t="n">
        <v>0.01646577520311</v>
      </c>
      <c r="AH542" s="16" t="n">
        <v>0.32083396213925</v>
      </c>
      <c r="AI542" s="16" t="n">
        <v>0.422854980141906</v>
      </c>
      <c r="AJ542" s="16" t="n">
        <v>0.142259298096222</v>
      </c>
      <c r="AK542" s="16" t="n">
        <v>0.205552818528804</v>
      </c>
      <c r="AL542" s="16" t="n">
        <v>0.21702478960871</v>
      </c>
      <c r="AM542" s="16" t="n">
        <v>0.232752355734079</v>
      </c>
      <c r="AN542" s="16" t="n">
        <v>0.241562626379424</v>
      </c>
      <c r="AO542" s="16" t="n">
        <v>0.285395294573725</v>
      </c>
      <c r="AP542" s="16" t="n">
        <v>0.246213320370113</v>
      </c>
      <c r="AQ542" s="16"/>
      <c r="AR542" s="16" t="n">
        <v>0.137868586562762</v>
      </c>
      <c r="AS542" s="16" t="n">
        <v>0.244846016127035</v>
      </c>
      <c r="AT542" s="16" t="n">
        <v>0.214450134041623</v>
      </c>
      <c r="AU542" s="16" t="n">
        <v>0.295256818891214</v>
      </c>
      <c r="AV542" s="16" t="n">
        <v>0.392642728624427</v>
      </c>
      <c r="AW542" s="16" t="n">
        <v>0.194084932921977</v>
      </c>
      <c r="AX542" s="16" t="n">
        <v>0.327215958362362</v>
      </c>
      <c r="AY542" s="16" t="n">
        <v>0.0192100727590594</v>
      </c>
      <c r="AZ542" s="16" t="n">
        <v>0.354296166627682</v>
      </c>
      <c r="BA542" s="16" t="n">
        <v>0.125590636976923</v>
      </c>
      <c r="BB542" s="16" t="n">
        <v>0.306559533700994</v>
      </c>
      <c r="BC542" s="16" t="n">
        <v>0.13940495609511</v>
      </c>
    </row>
    <row r="543">
      <c r="B543" t="s">
        <v>243</v>
      </c>
      <c r="C543" s="16" t="n">
        <v>0.159513694341211</v>
      </c>
      <c r="D543" s="16" t="n">
        <v>0.25246304410037</v>
      </c>
      <c r="E543" s="16" t="n">
        <v>0.279633956852765</v>
      </c>
      <c r="F543" s="16" t="n">
        <v>0.122652824889978</v>
      </c>
      <c r="G543" s="16"/>
      <c r="H543" s="16" t="n">
        <v>0.268300666080218</v>
      </c>
      <c r="I543" s="16" t="n">
        <v>0.177790884666367</v>
      </c>
      <c r="J543" s="16"/>
      <c r="K543" s="16" t="n">
        <v>0.184280395541318</v>
      </c>
      <c r="L543" s="16"/>
      <c r="M543" s="16" t="n">
        <v>0.147649826656493</v>
      </c>
      <c r="N543" s="16" t="n">
        <v>0.219823786392726</v>
      </c>
      <c r="O543" s="16" t="n">
        <v>0.332697759688614</v>
      </c>
      <c r="P543" s="16" t="n">
        <v>0.451360829454215</v>
      </c>
      <c r="Q543" s="16"/>
      <c r="R543" s="16" t="n">
        <v>0.004293636084121</v>
      </c>
      <c r="S543" s="16" t="n">
        <v>0.176545039486705</v>
      </c>
      <c r="T543" s="16" t="n">
        <v>0.218512554280464</v>
      </c>
      <c r="U543" s="16" t="n">
        <v>0.22373813037306</v>
      </c>
      <c r="V543" s="16" t="n">
        <v>0.12438032175729</v>
      </c>
      <c r="W543" s="16"/>
      <c r="X543" s="16" t="n">
        <v>0.114191108797259</v>
      </c>
      <c r="Y543" s="16" t="n">
        <v>0.150880247607825</v>
      </c>
      <c r="Z543" s="16" t="n">
        <v>0.278968005196109</v>
      </c>
      <c r="AA543" s="16" t="n">
        <v>0.370858558443667</v>
      </c>
      <c r="AB543" s="16" t="n">
        <v>0.155634906769828</v>
      </c>
      <c r="AC543" s="16" t="n">
        <v>0.232773520015756</v>
      </c>
      <c r="AD543" s="16" t="n">
        <v>0.590972308887835</v>
      </c>
      <c r="AE543" s="16"/>
      <c r="AF543" s="16" t="n">
        <v>0.00442466626579723</v>
      </c>
      <c r="AG543" s="16" t="n">
        <v>0.0679545524501453</v>
      </c>
      <c r="AH543" s="16" t="n">
        <v>0.209795059489341</v>
      </c>
      <c r="AI543" s="16" t="n">
        <v>0.560076952704705</v>
      </c>
      <c r="AJ543" s="16" t="n">
        <v>0.189860744481744</v>
      </c>
      <c r="AK543" s="16" t="n">
        <v>0.0743728575190725</v>
      </c>
      <c r="AL543" s="16" t="n">
        <v>0.2276182065422</v>
      </c>
      <c r="AM543" s="16" t="n">
        <v>0.200519908523015</v>
      </c>
      <c r="AN543" s="16" t="n">
        <v>0.126728394484676</v>
      </c>
      <c r="AO543" s="16" t="n">
        <v>0.169329224375856</v>
      </c>
      <c r="AP543" s="16" t="n">
        <v>0.0315671416443111</v>
      </c>
      <c r="AQ543" s="16"/>
      <c r="AR543" s="16" t="n">
        <v>0.153894818775944</v>
      </c>
      <c r="AS543" s="16" t="n">
        <v>0.112567279843522</v>
      </c>
      <c r="AT543" s="16" t="n">
        <v>0.200166041173686</v>
      </c>
      <c r="AU543" s="16" t="n">
        <v>0.00303783591331277</v>
      </c>
      <c r="AV543" s="16" t="n">
        <v>0.199434763688688</v>
      </c>
      <c r="AW543" s="16" t="n">
        <v>0.163488111241843</v>
      </c>
      <c r="AX543" s="16" t="n">
        <v>0.00836190585776053</v>
      </c>
      <c r="AY543" s="16" t="n">
        <v>0.0183634720615069</v>
      </c>
      <c r="AZ543" s="16" t="n">
        <v>0.378335447079335</v>
      </c>
      <c r="BA543" s="16" t="n">
        <v>0.0033377086434321</v>
      </c>
      <c r="BB543" s="16" t="n">
        <v>0.208156562419577</v>
      </c>
      <c r="BC543" s="16" t="n">
        <v>0.223523761238681</v>
      </c>
    </row>
    <row r="544">
      <c r="B544" t="s">
        <v>101</v>
      </c>
      <c r="C544" s="16" t="n">
        <v>0.0471290846105041</v>
      </c>
      <c r="D544" s="16" t="n">
        <v>0.0209862899093538</v>
      </c>
      <c r="E544" s="16" t="n">
        <v>0.042464904426052</v>
      </c>
      <c r="F544" s="16" t="n">
        <v>0.0513716529784639</v>
      </c>
      <c r="G544" s="16"/>
      <c r="H544" s="16" t="n">
        <v>0</v>
      </c>
      <c r="I544" s="16" t="n">
        <v>0.0489564797544499</v>
      </c>
      <c r="J544" s="16"/>
      <c r="K544" s="16" t="n">
        <v>0.0662470358847437</v>
      </c>
      <c r="L544" s="16"/>
      <c r="M544" s="16" t="n">
        <v>0.044608960259468</v>
      </c>
      <c r="N544" s="16" t="n">
        <v>0.0731381143818446</v>
      </c>
      <c r="O544" s="16" t="n">
        <v>0.0533450211917345</v>
      </c>
      <c r="P544" s="16" t="n">
        <v>0.0460625814113718</v>
      </c>
      <c r="Q544" s="16"/>
      <c r="R544" s="16" t="n">
        <v>0.406828674744312</v>
      </c>
      <c r="S544" s="16" t="n">
        <v>0</v>
      </c>
      <c r="T544" s="16" t="n">
        <v>0.00183691199968527</v>
      </c>
      <c r="U544" s="16" t="n">
        <v>0.058462009618457</v>
      </c>
      <c r="V544" s="16" t="n">
        <v>0.0511830199012932</v>
      </c>
      <c r="W544" s="16"/>
      <c r="X544" s="16" t="n">
        <v>0.0667709690810956</v>
      </c>
      <c r="Y544" s="16" t="n">
        <v>0.04140426794224</v>
      </c>
      <c r="Z544" s="16" t="n">
        <v>0.0184277953565705</v>
      </c>
      <c r="AA544" s="16" t="n">
        <v>0.0199798813641768</v>
      </c>
      <c r="AB544" s="16" t="n">
        <v>0.0335550972209192</v>
      </c>
      <c r="AC544" s="16" t="n">
        <v>0</v>
      </c>
      <c r="AD544" s="16" t="n">
        <v>0.0437635645725319</v>
      </c>
      <c r="AE544" s="16"/>
      <c r="AF544" s="16" t="n">
        <v>0.0234537894593226</v>
      </c>
      <c r="AG544" s="16" t="n">
        <v>0.0715680395977189</v>
      </c>
      <c r="AH544" s="16" t="n">
        <v>0.0179385358350123</v>
      </c>
      <c r="AI544" s="16" t="n">
        <v>0.0207281844089309</v>
      </c>
      <c r="AJ544" s="16" t="n">
        <v>0.038276150891279</v>
      </c>
      <c r="AK544" s="16" t="n">
        <v>0.032401046706429</v>
      </c>
      <c r="AL544" s="16" t="n">
        <v>0.0560274050552075</v>
      </c>
      <c r="AM544" s="16" t="n">
        <v>0.0976308446093858</v>
      </c>
      <c r="AN544" s="16" t="n">
        <v>0</v>
      </c>
      <c r="AO544" s="16" t="n">
        <v>0</v>
      </c>
      <c r="AP544" s="16" t="n">
        <v>0.121061912894976</v>
      </c>
      <c r="AQ544" s="16"/>
      <c r="AR544" s="16" t="n">
        <v>0.00956906886556794</v>
      </c>
      <c r="AS544" s="16" t="n">
        <v>0.0467242077564777</v>
      </c>
      <c r="AT544" s="16" t="n">
        <v>0.0598906016433034</v>
      </c>
      <c r="AU544" s="16" t="n">
        <v>0.133295270712366</v>
      </c>
      <c r="AV544" s="16" t="n">
        <v>0</v>
      </c>
      <c r="AW544" s="16" t="n">
        <v>0.00193566946084088</v>
      </c>
      <c r="AX544" s="16" t="n">
        <v>0.3079075368939</v>
      </c>
      <c r="AY544" s="16" t="n">
        <v>0</v>
      </c>
      <c r="AZ544" s="16" t="n">
        <v>0.0103661919287926</v>
      </c>
      <c r="BA544" s="16" t="n">
        <v>0.134217778581315</v>
      </c>
      <c r="BB544" s="16" t="n">
        <v>0.0126385574378079</v>
      </c>
      <c r="BC544" s="16" t="n">
        <v>0.136552231113859</v>
      </c>
    </row>
    <row r="545">
      <c r="B545" t="s">
        <v>244</v>
      </c>
      <c r="C545" s="16" t="n">
        <v>0.0386404449570193</v>
      </c>
      <c r="D545" s="16" t="n">
        <v>0.00441917385079176</v>
      </c>
      <c r="E545" s="16" t="n">
        <v>0.0673611947214087</v>
      </c>
      <c r="F545" s="16" t="n">
        <v>0.0368691259494023</v>
      </c>
      <c r="G545" s="16"/>
      <c r="H545" s="16" t="n">
        <v>0.00714239902359585</v>
      </c>
      <c r="I545" s="16" t="n">
        <v>0.0280451133472377</v>
      </c>
      <c r="J545" s="16"/>
      <c r="K545" s="16" t="n">
        <v>0.0296019950148999</v>
      </c>
      <c r="L545" s="16"/>
      <c r="M545" s="16" t="n">
        <v>0.0413004000189928</v>
      </c>
      <c r="N545" s="16" t="n">
        <v>0.00554601731893514</v>
      </c>
      <c r="O545" s="16" t="n">
        <v>0.0526776826574348</v>
      </c>
      <c r="P545" s="16" t="n">
        <v>0.0139998346505891</v>
      </c>
      <c r="Q545" s="16"/>
      <c r="R545" s="16" t="n">
        <v>0</v>
      </c>
      <c r="S545" s="16" t="n">
        <v>0.0811017416337858</v>
      </c>
      <c r="T545" s="16" t="n">
        <v>0.068239830777002</v>
      </c>
      <c r="U545" s="16" t="n">
        <v>0.00495201997394287</v>
      </c>
      <c r="V545" s="16" t="n">
        <v>0.0315727165331641</v>
      </c>
      <c r="W545" s="16"/>
      <c r="X545" s="16" t="n">
        <v>0.0453077708789472</v>
      </c>
      <c r="Y545" s="16" t="n">
        <v>0.0396977382350868</v>
      </c>
      <c r="Z545" s="16" t="n">
        <v>0</v>
      </c>
      <c r="AA545" s="16" t="n">
        <v>0.00737288752362833</v>
      </c>
      <c r="AB545" s="16" t="n">
        <v>0</v>
      </c>
      <c r="AC545" s="16" t="n">
        <v>0.0326570495719363</v>
      </c>
      <c r="AD545" s="16" t="n">
        <v>0.0118477286377591</v>
      </c>
      <c r="AE545" s="16"/>
      <c r="AF545" s="16" t="n">
        <v>0</v>
      </c>
      <c r="AG545" s="16" t="n">
        <v>0.0117760825592993</v>
      </c>
      <c r="AH545" s="16" t="n">
        <v>0</v>
      </c>
      <c r="AI545" s="16" t="n">
        <v>0.000330038717081389</v>
      </c>
      <c r="AJ545" s="16" t="n">
        <v>0.000224088732033156</v>
      </c>
      <c r="AK545" s="16" t="n">
        <v>0.0351032385496878</v>
      </c>
      <c r="AL545" s="16" t="n">
        <v>0.129044790585831</v>
      </c>
      <c r="AM545" s="16" t="n">
        <v>0.00421472343543311</v>
      </c>
      <c r="AN545" s="16" t="n">
        <v>0.146605394777248</v>
      </c>
      <c r="AO545" s="16" t="n">
        <v>0</v>
      </c>
      <c r="AP545" s="16" t="n">
        <v>0</v>
      </c>
      <c r="AQ545" s="16"/>
      <c r="AR545" s="16" t="n">
        <v>0.0667755735372914</v>
      </c>
      <c r="AS545" s="16" t="n">
        <v>0.00106151794970693</v>
      </c>
      <c r="AT545" s="16" t="n">
        <v>0.00135092854545633</v>
      </c>
      <c r="AU545" s="16" t="n">
        <v>0</v>
      </c>
      <c r="AV545" s="16" t="n">
        <v>0.0233301138608132</v>
      </c>
      <c r="AW545" s="16" t="n">
        <v>0.0444026742884777</v>
      </c>
      <c r="AX545" s="16" t="n">
        <v>0</v>
      </c>
      <c r="AY545" s="16" t="n">
        <v>0.00306640931703091</v>
      </c>
      <c r="AZ545" s="16" t="n">
        <v>0.0858474527232971</v>
      </c>
      <c r="BA545" s="16" t="n">
        <v>0.00261557748219675</v>
      </c>
      <c r="BB545" s="16" t="n">
        <v>0.176096116984783</v>
      </c>
      <c r="BC545" s="16" t="n">
        <v>0.00034603436823363</v>
      </c>
    </row>
    <row r="54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row>
    <row r="547">
      <c r="B547" s="7" t="s">
        <v>285</v>
      </c>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row>
    <row r="548">
      <c r="B548" s="26" t="s">
        <v>83</v>
      </c>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row>
    <row r="549">
      <c r="B549" t="s">
        <v>279</v>
      </c>
      <c r="C549" s="16" t="n">
        <v>0.146071214033419</v>
      </c>
      <c r="D549" s="16" t="n">
        <v>0.211488448695047</v>
      </c>
      <c r="E549" s="16" t="n">
        <v>0.214500620850163</v>
      </c>
      <c r="F549" s="16" t="n">
        <v>0.1235172275556</v>
      </c>
      <c r="G549" s="16"/>
      <c r="H549" s="16" t="n">
        <v>0.228452474370625</v>
      </c>
      <c r="I549" s="16" t="n">
        <v>0.161042383492248</v>
      </c>
      <c r="J549" s="16"/>
      <c r="K549" s="16" t="n">
        <v>0.131819998563917</v>
      </c>
      <c r="L549" s="16"/>
      <c r="M549" s="16" t="n">
        <v>0.137768126309804</v>
      </c>
      <c r="N549" s="16" t="n">
        <v>0.205272514130209</v>
      </c>
      <c r="O549" s="16" t="n">
        <v>0.208344486907351</v>
      </c>
      <c r="P549" s="16" t="n">
        <v>0.406197880404904</v>
      </c>
      <c r="Q549" s="16"/>
      <c r="R549" s="16" t="n">
        <v>0.0234912614333231</v>
      </c>
      <c r="S549" s="16" t="n">
        <v>0.321542849535419</v>
      </c>
      <c r="T549" s="16" t="n">
        <v>0.286935128193625</v>
      </c>
      <c r="U549" s="16" t="n">
        <v>0.0987031161268669</v>
      </c>
      <c r="V549" s="16" t="n">
        <v>0.0741077133960351</v>
      </c>
      <c r="W549" s="16"/>
      <c r="X549" s="16" t="n">
        <v>0.146076233110514</v>
      </c>
      <c r="Y549" s="16" t="n">
        <v>0.141829612847483</v>
      </c>
      <c r="Z549" s="16" t="n">
        <v>0.0195958955811288</v>
      </c>
      <c r="AA549" s="16" t="n">
        <v>0.415193146754779</v>
      </c>
      <c r="AB549" s="16" t="n">
        <v>0.128519883816746</v>
      </c>
      <c r="AC549" s="16" t="n">
        <v>0.271431152979786</v>
      </c>
      <c r="AD549" s="16" t="n">
        <v>0.0894544954372551</v>
      </c>
      <c r="AE549" s="16"/>
      <c r="AF549" s="16" t="n">
        <v>0.150927164913676</v>
      </c>
      <c r="AG549" s="16" t="n">
        <v>0.0079778136890607</v>
      </c>
      <c r="AH549" s="16" t="n">
        <v>0.107747470678849</v>
      </c>
      <c r="AI549" s="16" t="n">
        <v>0.152265330804683</v>
      </c>
      <c r="AJ549" s="16" t="n">
        <v>0.0919253958125683</v>
      </c>
      <c r="AK549" s="16" t="n">
        <v>0.135701203951707</v>
      </c>
      <c r="AL549" s="16" t="n">
        <v>0.156573550116599</v>
      </c>
      <c r="AM549" s="16" t="n">
        <v>0.350983740674695</v>
      </c>
      <c r="AN549" s="16" t="n">
        <v>0.290223668373127</v>
      </c>
      <c r="AO549" s="16" t="n">
        <v>0.0555723916712368</v>
      </c>
      <c r="AP549" s="16" t="n">
        <v>0.0315671416443111</v>
      </c>
      <c r="AQ549" s="16"/>
      <c r="AR549" s="16" t="n">
        <v>0.0725485046202615</v>
      </c>
      <c r="AS549" s="16" t="n">
        <v>0.0630981277667432</v>
      </c>
      <c r="AT549" s="16" t="n">
        <v>0.155378867786112</v>
      </c>
      <c r="AU549" s="16" t="n">
        <v>0.00303783591331277</v>
      </c>
      <c r="AV549" s="16" t="n">
        <v>0.00182353604540505</v>
      </c>
      <c r="AW549" s="16" t="n">
        <v>0.104156581097997</v>
      </c>
      <c r="AX549" s="16" t="n">
        <v>0.328172254917911</v>
      </c>
      <c r="AY549" s="16" t="n">
        <v>0.154182398036185</v>
      </c>
      <c r="AZ549" s="16" t="n">
        <v>0.355646576141934</v>
      </c>
      <c r="BA549" s="16" t="n">
        <v>0.116211523789989</v>
      </c>
      <c r="BB549" s="16" t="n">
        <v>0.206771536631068</v>
      </c>
      <c r="BC549" s="16" t="n">
        <v>0.458252689944649</v>
      </c>
    </row>
    <row r="550">
      <c r="B550" t="s">
        <v>280</v>
      </c>
      <c r="C550" s="16" t="n">
        <v>0.265705637256445</v>
      </c>
      <c r="D550" s="16" t="n">
        <v>0.166995592665416</v>
      </c>
      <c r="E550" s="16" t="n">
        <v>0.423428154490643</v>
      </c>
      <c r="F550" s="16" t="n">
        <v>0.244847347090642</v>
      </c>
      <c r="G550" s="16"/>
      <c r="H550" s="16" t="n">
        <v>0.325420003154118</v>
      </c>
      <c r="I550" s="16" t="n">
        <v>0.243308477179981</v>
      </c>
      <c r="J550" s="16"/>
      <c r="K550" s="16" t="n">
        <v>0.262755066060606</v>
      </c>
      <c r="L550" s="16"/>
      <c r="M550" s="16" t="n">
        <v>0.259261398014013</v>
      </c>
      <c r="N550" s="16" t="n">
        <v>0.269785870107468</v>
      </c>
      <c r="O550" s="16" t="n">
        <v>0.458099020225877</v>
      </c>
      <c r="P550" s="16" t="n">
        <v>0.337913260707319</v>
      </c>
      <c r="Q550" s="16"/>
      <c r="R550" s="16" t="n">
        <v>0.242032548272428</v>
      </c>
      <c r="S550" s="16" t="n">
        <v>0.250012132552192</v>
      </c>
      <c r="T550" s="16" t="n">
        <v>0.273605821064896</v>
      </c>
      <c r="U550" s="16" t="n">
        <v>0.26299229285555</v>
      </c>
      <c r="V550" s="16" t="n">
        <v>0.269990753317065</v>
      </c>
      <c r="W550" s="16"/>
      <c r="X550" s="16" t="n">
        <v>0.260976181050963</v>
      </c>
      <c r="Y550" s="16" t="n">
        <v>0.313739039818857</v>
      </c>
      <c r="Z550" s="16" t="n">
        <v>0.147609286756584</v>
      </c>
      <c r="AA550" s="16" t="n">
        <v>0.357862277344839</v>
      </c>
      <c r="AB550" s="16" t="n">
        <v>0.179998009096608</v>
      </c>
      <c r="AC550" s="16" t="n">
        <v>0.256109456807218</v>
      </c>
      <c r="AD550" s="16" t="n">
        <v>0.671121716045177</v>
      </c>
      <c r="AE550" s="16"/>
      <c r="AF550" s="16" t="n">
        <v>0.0234537894593226</v>
      </c>
      <c r="AG550" s="16" t="n">
        <v>0.0839504344753437</v>
      </c>
      <c r="AH550" s="16" t="n">
        <v>0.366889445155829</v>
      </c>
      <c r="AI550" s="16" t="n">
        <v>0.694313993449126</v>
      </c>
      <c r="AJ550" s="16" t="n">
        <v>0.284574956028357</v>
      </c>
      <c r="AK550" s="16" t="n">
        <v>0.192674568295716</v>
      </c>
      <c r="AL550" s="16" t="n">
        <v>0.239567442144038</v>
      </c>
      <c r="AM550" s="16" t="n">
        <v>0.0589912935431415</v>
      </c>
      <c r="AN550" s="16" t="n">
        <v>0.3849857620624</v>
      </c>
      <c r="AO550" s="16" t="n">
        <v>0.520846512782443</v>
      </c>
      <c r="AP550" s="16" t="n">
        <v>0</v>
      </c>
      <c r="AQ550" s="16"/>
      <c r="AR550" s="16" t="n">
        <v>0.364072995861289</v>
      </c>
      <c r="AS550" s="16" t="n">
        <v>0.205722622337264</v>
      </c>
      <c r="AT550" s="16" t="n">
        <v>0.246494459243658</v>
      </c>
      <c r="AU550" s="16" t="n">
        <v>0.307895204885002</v>
      </c>
      <c r="AV550" s="16" t="n">
        <v>0.579623894807215</v>
      </c>
      <c r="AW550" s="16" t="n">
        <v>0.297396760688628</v>
      </c>
      <c r="AX550" s="16" t="n">
        <v>0.175233129310409</v>
      </c>
      <c r="AY550" s="16" t="n">
        <v>0.0170935710151781</v>
      </c>
      <c r="AZ550" s="16" t="n">
        <v>0.116946028509675</v>
      </c>
      <c r="BA550" s="16" t="n">
        <v>0.243334541507256</v>
      </c>
      <c r="BB550" s="16" t="n">
        <v>0.293876266087263</v>
      </c>
      <c r="BC550" s="16" t="n">
        <v>0.164845150308404</v>
      </c>
    </row>
    <row r="551">
      <c r="B551" t="s">
        <v>281</v>
      </c>
      <c r="C551" s="16" t="n">
        <v>0.156740840317773</v>
      </c>
      <c r="D551" s="16" t="n">
        <v>0.33156216067601</v>
      </c>
      <c r="E551" s="16" t="n">
        <v>0.192409970296935</v>
      </c>
      <c r="F551" s="16" t="n">
        <v>0.127428015942638</v>
      </c>
      <c r="G551" s="16"/>
      <c r="H551" s="16" t="n">
        <v>0.0935123001240724</v>
      </c>
      <c r="I551" s="16" t="n">
        <v>0.162958146403503</v>
      </c>
      <c r="J551" s="16"/>
      <c r="K551" s="16" t="n">
        <v>0.139780943299719</v>
      </c>
      <c r="L551" s="16"/>
      <c r="M551" s="16" t="n">
        <v>0.146201784974275</v>
      </c>
      <c r="N551" s="16" t="n">
        <v>0.266720794444376</v>
      </c>
      <c r="O551" s="16" t="n">
        <v>0.180895547979381</v>
      </c>
      <c r="P551" s="16" t="n">
        <v>0.139729652955488</v>
      </c>
      <c r="Q551" s="16"/>
      <c r="R551" s="16" t="n">
        <v>0</v>
      </c>
      <c r="S551" s="16" t="n">
        <v>0.149498437313623</v>
      </c>
      <c r="T551" s="16" t="n">
        <v>0.139375640394582</v>
      </c>
      <c r="U551" s="16" t="n">
        <v>0.221909616856546</v>
      </c>
      <c r="V551" s="16" t="n">
        <v>0.153633077455255</v>
      </c>
      <c r="W551" s="16"/>
      <c r="X551" s="16" t="n">
        <v>0.0552717155898814</v>
      </c>
      <c r="Y551" s="16" t="n">
        <v>0.18466478082472</v>
      </c>
      <c r="Z551" s="16" t="n">
        <v>0.469152989744764</v>
      </c>
      <c r="AA551" s="16" t="n">
        <v>0.0978615207329441</v>
      </c>
      <c r="AB551" s="16" t="n">
        <v>0.406360896961649</v>
      </c>
      <c r="AC551" s="16" t="n">
        <v>0.116766082090767</v>
      </c>
      <c r="AD551" s="16" t="n">
        <v>0.166502732085622</v>
      </c>
      <c r="AE551" s="16"/>
      <c r="AF551" s="16" t="n">
        <v>0.19543114565073</v>
      </c>
      <c r="AG551" s="16" t="n">
        <v>0.810221880743568</v>
      </c>
      <c r="AH551" s="16" t="n">
        <v>0.292316212858142</v>
      </c>
      <c r="AI551" s="16" t="n">
        <v>0.0595630339672706</v>
      </c>
      <c r="AJ551" s="16" t="n">
        <v>0.235412099634337</v>
      </c>
      <c r="AK551" s="16" t="n">
        <v>0.0644465913890156</v>
      </c>
      <c r="AL551" s="16" t="n">
        <v>0.392605187784733</v>
      </c>
      <c r="AM551" s="16" t="n">
        <v>0.176385137752981</v>
      </c>
      <c r="AN551" s="16" t="n">
        <v>0.148056496056603</v>
      </c>
      <c r="AO551" s="16" t="n">
        <v>0</v>
      </c>
      <c r="AP551" s="16" t="n">
        <v>0.10987920907307</v>
      </c>
      <c r="AQ551" s="16"/>
      <c r="AR551" s="16" t="n">
        <v>0.140008310422197</v>
      </c>
      <c r="AS551" s="16" t="n">
        <v>0.154166196743531</v>
      </c>
      <c r="AT551" s="16" t="n">
        <v>0.145772043755964</v>
      </c>
      <c r="AU551" s="16" t="n">
        <v>0.136752462578743</v>
      </c>
      <c r="AV551" s="16" t="n">
        <v>0.225344604211641</v>
      </c>
      <c r="AW551" s="16" t="n">
        <v>0.19478555950333</v>
      </c>
      <c r="AX551" s="16" t="n">
        <v>0.340669907929734</v>
      </c>
      <c r="AY551" s="16" t="n">
        <v>0.139731935989262</v>
      </c>
      <c r="AZ551" s="16" t="n">
        <v>0.17365139252641</v>
      </c>
      <c r="BA551" s="16" t="n">
        <v>0.161934371718885</v>
      </c>
      <c r="BB551" s="16" t="n">
        <v>0.125065111945542</v>
      </c>
      <c r="BC551" s="16" t="n">
        <v>0.0279468848263117</v>
      </c>
    </row>
    <row r="552">
      <c r="B552" t="s">
        <v>282</v>
      </c>
      <c r="C552" s="16" t="n">
        <v>0.0465652062789547</v>
      </c>
      <c r="D552" s="16" t="n">
        <v>0.137313022419085</v>
      </c>
      <c r="E552" s="16" t="n">
        <v>0.0777672753747322</v>
      </c>
      <c r="F552" s="16" t="n">
        <v>0.0286809036460154</v>
      </c>
      <c r="G552" s="16"/>
      <c r="H552" s="16" t="n">
        <v>0.110582869056553</v>
      </c>
      <c r="I552" s="16" t="n">
        <v>0.0437931405306095</v>
      </c>
      <c r="J552" s="16"/>
      <c r="K552" s="16" t="n">
        <v>0.0710033553244908</v>
      </c>
      <c r="L552" s="16"/>
      <c r="M552" s="16" t="n">
        <v>0.0417523810176855</v>
      </c>
      <c r="N552" s="16" t="n">
        <v>0.0896137141877741</v>
      </c>
      <c r="O552" s="16" t="n">
        <v>0.0784147317454728</v>
      </c>
      <c r="P552" s="16" t="n">
        <v>0.0436852619315369</v>
      </c>
      <c r="Q552" s="16"/>
      <c r="R552" s="16" t="n">
        <v>0</v>
      </c>
      <c r="S552" s="16" t="n">
        <v>0.0170726780800199</v>
      </c>
      <c r="T552" s="16" t="n">
        <v>0.0596031399671705</v>
      </c>
      <c r="U552" s="16" t="n">
        <v>0.0740203974363225</v>
      </c>
      <c r="V552" s="16" t="n">
        <v>0.0426725778111519</v>
      </c>
      <c r="W552" s="16"/>
      <c r="X552" s="16" t="n">
        <v>0.0608875236904996</v>
      </c>
      <c r="Y552" s="16" t="n">
        <v>0.00453773161111953</v>
      </c>
      <c r="Z552" s="16" t="n">
        <v>0.0208471939529875</v>
      </c>
      <c r="AA552" s="16" t="n">
        <v>0.116189279694628</v>
      </c>
      <c r="AB552" s="16" t="n">
        <v>0.0464529935865094</v>
      </c>
      <c r="AC552" s="16" t="n">
        <v>0.0721639178943974</v>
      </c>
      <c r="AD552" s="16" t="n">
        <v>0.0240056697351184</v>
      </c>
      <c r="AE552" s="16"/>
      <c r="AF552" s="16" t="n">
        <v>0.304083140627254</v>
      </c>
      <c r="AG552" s="16" t="n">
        <v>0.0244286294421421</v>
      </c>
      <c r="AH552" s="16" t="n">
        <v>0.00273773565592553</v>
      </c>
      <c r="AI552" s="16" t="n">
        <v>0.0240520911404855</v>
      </c>
      <c r="AJ552" s="16" t="n">
        <v>0.00151932642791273</v>
      </c>
      <c r="AK552" s="16" t="n">
        <v>0.0509875797152325</v>
      </c>
      <c r="AL552" s="16" t="n">
        <v>0.00682543743634169</v>
      </c>
      <c r="AM552" s="16" t="n">
        <v>0.219121058664518</v>
      </c>
      <c r="AN552" s="16" t="n">
        <v>0.0826864453763664</v>
      </c>
      <c r="AO552" s="16" t="n">
        <v>0.00430808455408269</v>
      </c>
      <c r="AP552" s="16" t="n">
        <v>0</v>
      </c>
      <c r="AQ552" s="16"/>
      <c r="AR552" s="16" t="n">
        <v>0.0185353707460232</v>
      </c>
      <c r="AS552" s="16" t="n">
        <v>0.0476391891965779</v>
      </c>
      <c r="AT552" s="16" t="n">
        <v>0.0203832672849851</v>
      </c>
      <c r="AU552" s="16" t="n">
        <v>0</v>
      </c>
      <c r="AV552" s="16" t="n">
        <v>0</v>
      </c>
      <c r="AW552" s="16" t="n">
        <v>0.0897731833073757</v>
      </c>
      <c r="AX552" s="16" t="n">
        <v>0</v>
      </c>
      <c r="AY552" s="16" t="n">
        <v>0</v>
      </c>
      <c r="AZ552" s="16" t="n">
        <v>0</v>
      </c>
      <c r="BA552" s="16" t="n">
        <v>0.114767261467518</v>
      </c>
      <c r="BB552" s="16" t="n">
        <v>0.0992339867545228</v>
      </c>
      <c r="BC552" s="16" t="n">
        <v>0.00535941559426875</v>
      </c>
    </row>
    <row r="553">
      <c r="B553" t="s">
        <v>283</v>
      </c>
      <c r="C553" s="16" t="n">
        <v>0.0332068236002821</v>
      </c>
      <c r="D553" s="16" t="n">
        <v>0.0635942186955416</v>
      </c>
      <c r="E553" s="16" t="n">
        <v>0.00140635318919574</v>
      </c>
      <c r="F553" s="16" t="n">
        <v>0.0361042041586037</v>
      </c>
      <c r="G553" s="16"/>
      <c r="H553" s="16" t="n">
        <v>0.000825091307728494</v>
      </c>
      <c r="I553" s="16" t="n">
        <v>0.0361727384047258</v>
      </c>
      <c r="J553" s="16"/>
      <c r="K553" s="16" t="n">
        <v>0.00354102403113473</v>
      </c>
      <c r="L553" s="16"/>
      <c r="M553" s="16" t="n">
        <v>0.0350601661815173</v>
      </c>
      <c r="N553" s="16" t="n">
        <v>0.0213801510414693</v>
      </c>
      <c r="O553" s="16" t="n">
        <v>0.0103944806230363</v>
      </c>
      <c r="P553" s="16" t="n">
        <v>0.0084178443541496</v>
      </c>
      <c r="Q553" s="16"/>
      <c r="R553" s="16" t="n">
        <v>0</v>
      </c>
      <c r="S553" s="16" t="n">
        <v>0.11070307877244</v>
      </c>
      <c r="T553" s="16" t="n">
        <v>0.00210699530577171</v>
      </c>
      <c r="U553" s="16" t="n">
        <v>0.0386518576627043</v>
      </c>
      <c r="V553" s="16" t="n">
        <v>0.0276179577032896</v>
      </c>
      <c r="W553" s="16"/>
      <c r="X553" s="16" t="n">
        <v>0.0237831392992874</v>
      </c>
      <c r="Y553" s="16" t="n">
        <v>0.102391588708454</v>
      </c>
      <c r="Z553" s="16" t="n">
        <v>0</v>
      </c>
      <c r="AA553" s="16" t="n">
        <v>0</v>
      </c>
      <c r="AB553" s="16" t="n">
        <v>0.00645909198093068</v>
      </c>
      <c r="AC553" s="16" t="n">
        <v>0</v>
      </c>
      <c r="AD553" s="16" t="n">
        <v>0.00459979668605851</v>
      </c>
      <c r="AE553" s="16"/>
      <c r="AF553" s="16" t="n">
        <v>0</v>
      </c>
      <c r="AG553" s="16" t="n">
        <v>0.00185320205216629</v>
      </c>
      <c r="AH553" s="16" t="n">
        <v>0.0676266120833432</v>
      </c>
      <c r="AI553" s="16" t="n">
        <v>0.00124174717836523</v>
      </c>
      <c r="AJ553" s="16" t="n">
        <v>0.0000875717730721331</v>
      </c>
      <c r="AK553" s="16" t="n">
        <v>0.0345714259972836</v>
      </c>
      <c r="AL553" s="16" t="n">
        <v>0.196091410926502</v>
      </c>
      <c r="AM553" s="16" t="n">
        <v>0</v>
      </c>
      <c r="AN553" s="16" t="n">
        <v>0.00596735933795321</v>
      </c>
      <c r="AO553" s="16" t="n">
        <v>0.0278001247783123</v>
      </c>
      <c r="AP553" s="16" t="n">
        <v>0</v>
      </c>
      <c r="AQ553" s="16"/>
      <c r="AR553" s="16" t="n">
        <v>0.0638645903477088</v>
      </c>
      <c r="AS553" s="16" t="n">
        <v>0.046577671246871</v>
      </c>
      <c r="AT553" s="16" t="n">
        <v>0.0583758060202885</v>
      </c>
      <c r="AU553" s="16" t="n">
        <v>0.00303783591331277</v>
      </c>
      <c r="AV553" s="16" t="n">
        <v>0</v>
      </c>
      <c r="AW553" s="16" t="n">
        <v>0.000967834730420438</v>
      </c>
      <c r="AX553" s="16" t="n">
        <v>0.000478148277774245</v>
      </c>
      <c r="AY553" s="16" t="n">
        <v>0.0162469703176256</v>
      </c>
      <c r="AZ553" s="16" t="n">
        <v>0</v>
      </c>
      <c r="BA553" s="16" t="n">
        <v>0</v>
      </c>
      <c r="BB553" s="16" t="n">
        <v>0</v>
      </c>
      <c r="BC553" s="16" t="n">
        <v>0.110335518128715</v>
      </c>
    </row>
    <row r="554">
      <c r="B554" t="s">
        <v>284</v>
      </c>
      <c r="C554" s="16" t="n">
        <v>0.226345252585773</v>
      </c>
      <c r="D554" s="16" t="n">
        <v>0.0778509916946364</v>
      </c>
      <c r="E554" s="16" t="n">
        <v>0.0791095073477278</v>
      </c>
      <c r="F554" s="16" t="n">
        <v>0.275839004068935</v>
      </c>
      <c r="G554" s="16"/>
      <c r="H554" s="16" t="n">
        <v>0.235865496158496</v>
      </c>
      <c r="I554" s="16" t="n">
        <v>0.2089107027804</v>
      </c>
      <c r="J554" s="16"/>
      <c r="K554" s="16" t="n">
        <v>0.278411088471837</v>
      </c>
      <c r="L554" s="16"/>
      <c r="M554" s="16" t="n">
        <v>0.245119283835294</v>
      </c>
      <c r="N554" s="16" t="n">
        <v>0.0944056828120605</v>
      </c>
      <c r="O554" s="16" t="n">
        <v>0.0250400041624433</v>
      </c>
      <c r="P554" s="16" t="n">
        <v>0.0215742073397273</v>
      </c>
      <c r="Q554" s="16"/>
      <c r="R554" s="16" t="n">
        <v>0.111549051898869</v>
      </c>
      <c r="S554" s="16" t="n">
        <v>0.0700690821125192</v>
      </c>
      <c r="T554" s="16" t="n">
        <v>0.160286007465927</v>
      </c>
      <c r="U554" s="16" t="n">
        <v>0.0705166189010386</v>
      </c>
      <c r="V554" s="16" t="n">
        <v>0.338946957059116</v>
      </c>
      <c r="W554" s="16"/>
      <c r="X554" s="16" t="n">
        <v>0.292668549694865</v>
      </c>
      <c r="Y554" s="16" t="n">
        <v>0.187804563458262</v>
      </c>
      <c r="Z554" s="16" t="n">
        <v>0.253695119849241</v>
      </c>
      <c r="AA554" s="16" t="n">
        <v>0.006382470983623</v>
      </c>
      <c r="AB554" s="16" t="n">
        <v>0.0634235545531813</v>
      </c>
      <c r="AC554" s="16" t="n">
        <v>0.283529390227832</v>
      </c>
      <c r="AD554" s="16" t="n">
        <v>0.0254330122190574</v>
      </c>
      <c r="AE554" s="16"/>
      <c r="AF554" s="16" t="n">
        <v>0.302650969889695</v>
      </c>
      <c r="AG554" s="16" t="n">
        <v>0</v>
      </c>
      <c r="AH554" s="16" t="n">
        <v>0</v>
      </c>
      <c r="AI554" s="16" t="n">
        <v>0.047723757050943</v>
      </c>
      <c r="AJ554" s="16" t="n">
        <v>0.29927322550442</v>
      </c>
      <c r="AK554" s="16" t="n">
        <v>0.359823315424925</v>
      </c>
      <c r="AL554" s="16" t="n">
        <v>0.00833697159178625</v>
      </c>
      <c r="AM554" s="16" t="n">
        <v>0.188395749467393</v>
      </c>
      <c r="AN554" s="16" t="n">
        <v>0.0880802687935505</v>
      </c>
      <c r="AO554" s="16" t="n">
        <v>0.284857712679896</v>
      </c>
      <c r="AP554" s="16" t="n">
        <v>0.382484691725897</v>
      </c>
      <c r="AQ554" s="16"/>
      <c r="AR554" s="16" t="n">
        <v>0.138351896499035</v>
      </c>
      <c r="AS554" s="16" t="n">
        <v>0.342916642458793</v>
      </c>
      <c r="AT554" s="16" t="n">
        <v>0.26161863879939</v>
      </c>
      <c r="AU554" s="16" t="n">
        <v>0.399885812137097</v>
      </c>
      <c r="AV554" s="16" t="n">
        <v>0</v>
      </c>
      <c r="AW554" s="16" t="n">
        <v>0.227986071016975</v>
      </c>
      <c r="AX554" s="16" t="n">
        <v>0</v>
      </c>
      <c r="AY554" s="16" t="n">
        <v>0.2690980498567</v>
      </c>
      <c r="AZ554" s="16" t="n">
        <v>0.267908550098684</v>
      </c>
      <c r="BA554" s="16" t="n">
        <v>0.229534522935037</v>
      </c>
      <c r="BB554" s="16" t="n">
        <v>0.187005040089212</v>
      </c>
      <c r="BC554" s="16" t="n">
        <v>0.219978967520963</v>
      </c>
    </row>
    <row r="555">
      <c r="B555" t="s">
        <v>101</v>
      </c>
      <c r="C555" s="16" t="n">
        <v>0.125365025927353</v>
      </c>
      <c r="D555" s="16" t="n">
        <v>0.0111955651542637</v>
      </c>
      <c r="E555" s="16" t="n">
        <v>0.0113781184506031</v>
      </c>
      <c r="F555" s="16" t="n">
        <v>0.163583297537567</v>
      </c>
      <c r="G555" s="16"/>
      <c r="H555" s="16" t="n">
        <v>0.0053417658284068</v>
      </c>
      <c r="I555" s="16" t="n">
        <v>0.143814411208533</v>
      </c>
      <c r="J555" s="16"/>
      <c r="K555" s="16" t="n">
        <v>0.112688524248295</v>
      </c>
      <c r="L555" s="16"/>
      <c r="M555" s="16" t="n">
        <v>0.13483685966741</v>
      </c>
      <c r="N555" s="16" t="n">
        <v>0.052821273276642</v>
      </c>
      <c r="O555" s="16" t="n">
        <v>0.0388117283564381</v>
      </c>
      <c r="P555" s="16" t="n">
        <v>0.0424818923068759</v>
      </c>
      <c r="Q555" s="16"/>
      <c r="R555" s="16" t="n">
        <v>0.62292713839538</v>
      </c>
      <c r="S555" s="16" t="n">
        <v>0.0811017416337858</v>
      </c>
      <c r="T555" s="16" t="n">
        <v>0.0780872676080272</v>
      </c>
      <c r="U555" s="16" t="n">
        <v>0.233206100160972</v>
      </c>
      <c r="V555" s="16" t="n">
        <v>0.0930309632580876</v>
      </c>
      <c r="W555" s="16"/>
      <c r="X555" s="16" t="n">
        <v>0.16033665756399</v>
      </c>
      <c r="Y555" s="16" t="n">
        <v>0.0650326827311052</v>
      </c>
      <c r="Z555" s="16" t="n">
        <v>0.0890995141152952</v>
      </c>
      <c r="AA555" s="16" t="n">
        <v>0.00651130448918681</v>
      </c>
      <c r="AB555" s="16" t="n">
        <v>0.168785570004376</v>
      </c>
      <c r="AC555" s="16" t="n">
        <v>0</v>
      </c>
      <c r="AD555" s="16" t="n">
        <v>0.0188825777917112</v>
      </c>
      <c r="AE555" s="16"/>
      <c r="AF555" s="16" t="n">
        <v>0.0234537894593226</v>
      </c>
      <c r="AG555" s="16" t="n">
        <v>0.0715680395977189</v>
      </c>
      <c r="AH555" s="16" t="n">
        <v>0.162682523567912</v>
      </c>
      <c r="AI555" s="16" t="n">
        <v>0.0208400464091267</v>
      </c>
      <c r="AJ555" s="16" t="n">
        <v>0.0872074248193328</v>
      </c>
      <c r="AK555" s="16" t="n">
        <v>0.16179531522612</v>
      </c>
      <c r="AL555" s="16" t="n">
        <v>0</v>
      </c>
      <c r="AM555" s="16" t="n">
        <v>0.00612301989727162</v>
      </c>
      <c r="AN555" s="16" t="n">
        <v>0</v>
      </c>
      <c r="AO555" s="16" t="n">
        <v>0.106615173534029</v>
      </c>
      <c r="AP555" s="16" t="n">
        <v>0.476068957556722</v>
      </c>
      <c r="AQ555" s="16"/>
      <c r="AR555" s="16" t="n">
        <v>0.202618331503486</v>
      </c>
      <c r="AS555" s="16" t="n">
        <v>0.13987955025022</v>
      </c>
      <c r="AT555" s="16" t="n">
        <v>0.111976917109602</v>
      </c>
      <c r="AU555" s="16" t="n">
        <v>0.149390848572532</v>
      </c>
      <c r="AV555" s="16" t="n">
        <v>0.193207964935738</v>
      </c>
      <c r="AW555" s="16" t="n">
        <v>0.0849340096552736</v>
      </c>
      <c r="AX555" s="16" t="n">
        <v>0.155446559564172</v>
      </c>
      <c r="AY555" s="16" t="n">
        <v>0.403647074785049</v>
      </c>
      <c r="AZ555" s="16" t="n">
        <v>0.0858474527232971</v>
      </c>
      <c r="BA555" s="16" t="n">
        <v>0.134217778581315</v>
      </c>
      <c r="BB555" s="16" t="n">
        <v>0.0880480584923914</v>
      </c>
      <c r="BC555" s="16" t="n">
        <v>0.0132813736766886</v>
      </c>
    </row>
    <row r="55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row>
    <row r="557">
      <c r="B557" s="7" t="s">
        <v>287</v>
      </c>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row>
    <row r="558">
      <c r="B558" s="26" t="s">
        <v>83</v>
      </c>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row>
    <row r="559">
      <c r="B559" t="s">
        <v>279</v>
      </c>
      <c r="C559" s="16" t="n">
        <v>0.111441184095727</v>
      </c>
      <c r="D559" s="16" t="n">
        <v>0.187327359946898</v>
      </c>
      <c r="E559" s="16" t="n">
        <v>0.187966906593791</v>
      </c>
      <c r="F559" s="16" t="n">
        <v>0.0858782220978253</v>
      </c>
      <c r="G559" s="16"/>
      <c r="H559" s="16" t="n">
        <v>0.215008260666332</v>
      </c>
      <c r="I559" s="16" t="n">
        <v>0.119041208403381</v>
      </c>
      <c r="J559" s="16"/>
      <c r="K559" s="16" t="n">
        <v>0.112654074869992</v>
      </c>
      <c r="L559" s="16"/>
      <c r="M559" s="16" t="n">
        <v>0.0985036596410381</v>
      </c>
      <c r="N559" s="16" t="n">
        <v>0.187232253766773</v>
      </c>
      <c r="O559" s="16" t="n">
        <v>0.27199557478261</v>
      </c>
      <c r="P559" s="16" t="n">
        <v>0.417423203121234</v>
      </c>
      <c r="Q559" s="16"/>
      <c r="R559" s="16" t="n">
        <v>0.0302277207054804</v>
      </c>
      <c r="S559" s="16" t="n">
        <v>0.309298487330198</v>
      </c>
      <c r="T559" s="16" t="n">
        <v>0.208412559639372</v>
      </c>
      <c r="U559" s="16" t="n">
        <v>0.0723406386396781</v>
      </c>
      <c r="V559" s="16" t="n">
        <v>0.051128414739438</v>
      </c>
      <c r="W559" s="16"/>
      <c r="X559" s="16" t="n">
        <v>0.121636767855221</v>
      </c>
      <c r="Y559" s="16" t="n">
        <v>0.0840994068666279</v>
      </c>
      <c r="Z559" s="16" t="n">
        <v>0.0140004485285432</v>
      </c>
      <c r="AA559" s="16" t="n">
        <v>0.434960448699774</v>
      </c>
      <c r="AB559" s="16" t="n">
        <v>0.105543610184433</v>
      </c>
      <c r="AC559" s="16" t="n">
        <v>0.448101003823246</v>
      </c>
      <c r="AD559" s="16" t="n">
        <v>0.0766199039826209</v>
      </c>
      <c r="AE559" s="16"/>
      <c r="AF559" s="16" t="n">
        <v>0.174380954372999</v>
      </c>
      <c r="AG559" s="16" t="n">
        <v>0.0607214544679566</v>
      </c>
      <c r="AH559" s="16" t="n">
        <v>0.0810655734897506</v>
      </c>
      <c r="AI559" s="16" t="n">
        <v>0.151072162315764</v>
      </c>
      <c r="AJ559" s="16" t="n">
        <v>0.0149939091112175</v>
      </c>
      <c r="AK559" s="16" t="n">
        <v>0.126465605093415</v>
      </c>
      <c r="AL559" s="16" t="n">
        <v>0.17799244060812</v>
      </c>
      <c r="AM559" s="16" t="n">
        <v>0.24575540744674</v>
      </c>
      <c r="AN559" s="16" t="n">
        <v>0.271743544726161</v>
      </c>
      <c r="AO559" s="16" t="n">
        <v>0.0282849642419491</v>
      </c>
      <c r="AP559" s="16" t="n">
        <v>0.0315671416443111</v>
      </c>
      <c r="AQ559" s="16"/>
      <c r="AR559" s="16" t="n">
        <v>0.0777510987014556</v>
      </c>
      <c r="AS559" s="16" t="n">
        <v>0.0169721766220016</v>
      </c>
      <c r="AT559" s="16" t="n">
        <v>0.151463500167918</v>
      </c>
      <c r="AU559" s="16" t="n">
        <v>0.00303783591331277</v>
      </c>
      <c r="AV559" s="16" t="n">
        <v>0.00622679875294994</v>
      </c>
      <c r="AW559" s="16" t="n">
        <v>0.101097908390131</v>
      </c>
      <c r="AX559" s="16" t="n">
        <v>0.157359152675269</v>
      </c>
      <c r="AY559" s="16" t="n">
        <v>0.0187867724102832</v>
      </c>
      <c r="AZ559" s="16" t="n">
        <v>0.279895233444579</v>
      </c>
      <c r="BA559" s="16" t="n">
        <v>0.00297664306281443</v>
      </c>
      <c r="BB559" s="16" t="n">
        <v>0.125297406927321</v>
      </c>
      <c r="BC559" s="16" t="n">
        <v>0.357223267371289</v>
      </c>
    </row>
    <row r="560">
      <c r="B560" t="s">
        <v>280</v>
      </c>
      <c r="C560" s="16" t="n">
        <v>0.237951121610164</v>
      </c>
      <c r="D560" s="16" t="n">
        <v>0.373765979650567</v>
      </c>
      <c r="E560" s="16" t="n">
        <v>0.165954871670351</v>
      </c>
      <c r="F560" s="16" t="n">
        <v>0.23614967378594</v>
      </c>
      <c r="G560" s="16"/>
      <c r="H560" s="16" t="n">
        <v>0.409887747096315</v>
      </c>
      <c r="I560" s="16" t="n">
        <v>0.231740783156283</v>
      </c>
      <c r="J560" s="16"/>
      <c r="K560" s="16" t="n">
        <v>0.312688399147964</v>
      </c>
      <c r="L560" s="16"/>
      <c r="M560" s="16" t="n">
        <v>0.235093883862111</v>
      </c>
      <c r="N560" s="16" t="n">
        <v>0.236093972197601</v>
      </c>
      <c r="O560" s="16" t="n">
        <v>0.325153014399416</v>
      </c>
      <c r="P560" s="16" t="n">
        <v>0.33366413403268</v>
      </c>
      <c r="Q560" s="16"/>
      <c r="R560" s="16" t="n">
        <v>0.216098463651068</v>
      </c>
      <c r="S560" s="16" t="n">
        <v>0.264001357647724</v>
      </c>
      <c r="T560" s="16" t="n">
        <v>0.287372282590561</v>
      </c>
      <c r="U560" s="16" t="n">
        <v>0.306373129674748</v>
      </c>
      <c r="V560" s="16" t="n">
        <v>0.190430232869246</v>
      </c>
      <c r="W560" s="16"/>
      <c r="X560" s="16" t="n">
        <v>0.205921428464966</v>
      </c>
      <c r="Y560" s="16" t="n">
        <v>0.229037258018652</v>
      </c>
      <c r="Z560" s="16" t="n">
        <v>0.290283908292865</v>
      </c>
      <c r="AA560" s="16" t="n">
        <v>0.275699432901007</v>
      </c>
      <c r="AB560" s="16" t="n">
        <v>0.376914040219244</v>
      </c>
      <c r="AC560" s="16" t="n">
        <v>0.106306633139292</v>
      </c>
      <c r="AD560" s="16" t="n">
        <v>0.630851561189282</v>
      </c>
      <c r="AE560" s="16"/>
      <c r="AF560" s="16" t="n">
        <v>0.302650969889695</v>
      </c>
      <c r="AG560" s="16" t="n">
        <v>0.823925937180571</v>
      </c>
      <c r="AH560" s="16" t="n">
        <v>0.411067678398366</v>
      </c>
      <c r="AI560" s="16" t="n">
        <v>0.450221457915243</v>
      </c>
      <c r="AJ560" s="16" t="n">
        <v>0.26239030357127</v>
      </c>
      <c r="AK560" s="16" t="n">
        <v>0.152028760941372</v>
      </c>
      <c r="AL560" s="16" t="n">
        <v>0.209173802085645</v>
      </c>
      <c r="AM560" s="16" t="n">
        <v>0.172391120232306</v>
      </c>
      <c r="AN560" s="16" t="n">
        <v>0.166391198065134</v>
      </c>
      <c r="AO560" s="16" t="n">
        <v>0.160431556658059</v>
      </c>
      <c r="AP560" s="16" t="n">
        <v>0.214646178725802</v>
      </c>
      <c r="AQ560" s="16"/>
      <c r="AR560" s="16" t="n">
        <v>0.284584017957139</v>
      </c>
      <c r="AS560" s="16" t="n">
        <v>0.16023012084925</v>
      </c>
      <c r="AT560" s="16" t="n">
        <v>0.245989315145378</v>
      </c>
      <c r="AU560" s="16" t="n">
        <v>0.307895204885002</v>
      </c>
      <c r="AV560" s="16" t="n">
        <v>0.386415929871477</v>
      </c>
      <c r="AW560" s="16" t="n">
        <v>0.292156774812924</v>
      </c>
      <c r="AX560" s="16" t="n">
        <v>0.0237284485362299</v>
      </c>
      <c r="AY560" s="16" t="n">
        <v>0.137088827021007</v>
      </c>
      <c r="AZ560" s="16" t="n">
        <v>0.27013511908135</v>
      </c>
      <c r="BA560" s="16" t="n">
        <v>0.241080029605677</v>
      </c>
      <c r="BB560" s="16" t="n">
        <v>0.197801649630551</v>
      </c>
      <c r="BC560" s="16" t="n">
        <v>0.142949749812828</v>
      </c>
    </row>
    <row r="561">
      <c r="B561" t="s">
        <v>281</v>
      </c>
      <c r="C561" s="16" t="n">
        <v>0.162161221303168</v>
      </c>
      <c r="D561" s="16" t="n">
        <v>0.113866270372613</v>
      </c>
      <c r="E561" s="16" t="n">
        <v>0.293995598451726</v>
      </c>
      <c r="F561" s="16" t="n">
        <v>0.140458140575749</v>
      </c>
      <c r="G561" s="16"/>
      <c r="H561" s="16" t="n">
        <v>0.0407502894814317</v>
      </c>
      <c r="I561" s="16" t="n">
        <v>0.175709512849956</v>
      </c>
      <c r="J561" s="16"/>
      <c r="K561" s="16" t="n">
        <v>0.0879667659468715</v>
      </c>
      <c r="L561" s="16"/>
      <c r="M561" s="16" t="n">
        <v>0.154783359814615</v>
      </c>
      <c r="N561" s="16" t="n">
        <v>0.228305038208044</v>
      </c>
      <c r="O561" s="16" t="n">
        <v>0.215978000638669</v>
      </c>
      <c r="P561" s="16" t="n">
        <v>0.119581407164923</v>
      </c>
      <c r="Q561" s="16"/>
      <c r="R561" s="16" t="n">
        <v>0</v>
      </c>
      <c r="S561" s="16" t="n">
        <v>0.27014822503247</v>
      </c>
      <c r="T561" s="16" t="n">
        <v>0.154894110311707</v>
      </c>
      <c r="U561" s="16" t="n">
        <v>0.107230161612145</v>
      </c>
      <c r="V561" s="16" t="n">
        <v>0.167649601962383</v>
      </c>
      <c r="W561" s="16"/>
      <c r="X561" s="16" t="n">
        <v>0.0862505220222634</v>
      </c>
      <c r="Y561" s="16" t="n">
        <v>0.151518237980454</v>
      </c>
      <c r="Z561" s="16" t="n">
        <v>0.330333244992457</v>
      </c>
      <c r="AA561" s="16" t="n">
        <v>0.232665622267551</v>
      </c>
      <c r="AB561" s="16" t="n">
        <v>0.21096020415385</v>
      </c>
      <c r="AC561" s="16" t="n">
        <v>0.137313763214335</v>
      </c>
      <c r="AD561" s="16" t="n">
        <v>0.21818273440987</v>
      </c>
      <c r="AE561" s="16"/>
      <c r="AF561" s="16" t="n">
        <v>0.196252248782195</v>
      </c>
      <c r="AG561" s="16" t="n">
        <v>0.020041553327207</v>
      </c>
      <c r="AH561" s="16" t="n">
        <v>0.362828731334298</v>
      </c>
      <c r="AI561" s="16" t="n">
        <v>0.200682252142403</v>
      </c>
      <c r="AJ561" s="16" t="n">
        <v>0.265053312443109</v>
      </c>
      <c r="AK561" s="16" t="n">
        <v>0.0543532694780008</v>
      </c>
      <c r="AL561" s="16" t="n">
        <v>0.227307824684665</v>
      </c>
      <c r="AM561" s="16" t="n">
        <v>0.147356596524569</v>
      </c>
      <c r="AN561" s="16" t="n">
        <v>0.253223054750917</v>
      </c>
      <c r="AO561" s="16" t="n">
        <v>0.110923258088112</v>
      </c>
      <c r="AP561" s="16" t="n">
        <v>0</v>
      </c>
      <c r="AQ561" s="16"/>
      <c r="AR561" s="16" t="n">
        <v>0.232830064991176</v>
      </c>
      <c r="AS561" s="16" t="n">
        <v>0.188873330415718</v>
      </c>
      <c r="AT561" s="16" t="n">
        <v>0.0797558186362291</v>
      </c>
      <c r="AU561" s="16" t="n">
        <v>0.139790298492056</v>
      </c>
      <c r="AV561" s="16" t="n">
        <v>0.414149306439835</v>
      </c>
      <c r="AW561" s="16" t="n">
        <v>0.187299567133575</v>
      </c>
      <c r="AX561" s="16" t="n">
        <v>0.304443806381681</v>
      </c>
      <c r="AY561" s="16" t="n">
        <v>0.0166702706664019</v>
      </c>
      <c r="AZ561" s="16" t="n">
        <v>0.192427289304179</v>
      </c>
      <c r="BA561" s="16" t="n">
        <v>0.274808186865442</v>
      </c>
      <c r="BB561" s="16" t="n">
        <v>0.0263851355064231</v>
      </c>
      <c r="BC561" s="16" t="n">
        <v>0.152340295403565</v>
      </c>
    </row>
    <row r="562">
      <c r="B562" t="s">
        <v>282</v>
      </c>
      <c r="C562" s="16" t="n">
        <v>0.0601575766628191</v>
      </c>
      <c r="D562" s="16" t="n">
        <v>0.216803412972603</v>
      </c>
      <c r="E562" s="16" t="n">
        <v>0.175543089713513</v>
      </c>
      <c r="F562" s="16" t="n">
        <v>0.016345804245589</v>
      </c>
      <c r="G562" s="16"/>
      <c r="H562" s="16" t="n">
        <v>0.0552413853258334</v>
      </c>
      <c r="I562" s="16" t="n">
        <v>0.0442181783381884</v>
      </c>
      <c r="J562" s="16"/>
      <c r="K562" s="16" t="n">
        <v>0.052157710854018</v>
      </c>
      <c r="L562" s="16"/>
      <c r="M562" s="16" t="n">
        <v>0.0532780728347056</v>
      </c>
      <c r="N562" s="16" t="n">
        <v>0.125357065378865</v>
      </c>
      <c r="O562" s="16" t="n">
        <v>0.0979835514556448</v>
      </c>
      <c r="P562" s="16" t="n">
        <v>0.0329892003971756</v>
      </c>
      <c r="Q562" s="16"/>
      <c r="R562" s="16" t="n">
        <v>0.0191976253492021</v>
      </c>
      <c r="S562" s="16" t="n">
        <v>0.00410290302535449</v>
      </c>
      <c r="T562" s="16" t="n">
        <v>0.0590575405241728</v>
      </c>
      <c r="U562" s="16" t="n">
        <v>0.118041214685103</v>
      </c>
      <c r="V562" s="16" t="n">
        <v>0.0574703300288589</v>
      </c>
      <c r="W562" s="16"/>
      <c r="X562" s="16" t="n">
        <v>0.0817745876025428</v>
      </c>
      <c r="Y562" s="16" t="n">
        <v>0.0806498109593433</v>
      </c>
      <c r="Z562" s="16" t="n">
        <v>0.0102847585166472</v>
      </c>
      <c r="AA562" s="16" t="n">
        <v>0.00481517319666487</v>
      </c>
      <c r="AB562" s="16" t="n">
        <v>0.0485644336308605</v>
      </c>
      <c r="AC562" s="16" t="n">
        <v>0.021864857671237</v>
      </c>
      <c r="AD562" s="16" t="n">
        <v>0.0166572192157213</v>
      </c>
      <c r="AE562" s="16"/>
      <c r="AF562" s="16" t="n">
        <v>0</v>
      </c>
      <c r="AG562" s="16" t="n">
        <v>0.0237430154265468</v>
      </c>
      <c r="AH562" s="16" t="n">
        <v>0.0173704288242211</v>
      </c>
      <c r="AI562" s="16" t="n">
        <v>0.0134429396315138</v>
      </c>
      <c r="AJ562" s="16" t="n">
        <v>0.00295864428777233</v>
      </c>
      <c r="AK562" s="16" t="n">
        <v>0.0571193535000226</v>
      </c>
      <c r="AL562" s="16" t="n">
        <v>0.108265847170007</v>
      </c>
      <c r="AM562" s="16" t="n">
        <v>0.239223962383621</v>
      </c>
      <c r="AN562" s="16" t="n">
        <v>0.215971260914205</v>
      </c>
      <c r="AO562" s="16" t="n">
        <v>0.0278001247783123</v>
      </c>
      <c r="AP562" s="16" t="n">
        <v>0.0375250387388321</v>
      </c>
      <c r="AQ562" s="16"/>
      <c r="AR562" s="16" t="n">
        <v>0</v>
      </c>
      <c r="AS562" s="16" t="n">
        <v>0.0057708510865055</v>
      </c>
      <c r="AT562" s="16" t="n">
        <v>0.0833434520993065</v>
      </c>
      <c r="AU562" s="16" t="n">
        <v>0</v>
      </c>
      <c r="AV562" s="16" t="n">
        <v>0</v>
      </c>
      <c r="AW562" s="16" t="n">
        <v>0.0939332948201964</v>
      </c>
      <c r="AX562" s="16" t="n">
        <v>0.188687078877781</v>
      </c>
      <c r="AY562" s="16" t="n">
        <v>0.00391301001458343</v>
      </c>
      <c r="AZ562" s="16" t="n">
        <v>0</v>
      </c>
      <c r="BA562" s="16" t="n">
        <v>0.0052311549643935</v>
      </c>
      <c r="BB562" s="16" t="n">
        <v>0.111318533876927</v>
      </c>
      <c r="BC562" s="16" t="n">
        <v>0.111027586865182</v>
      </c>
    </row>
    <row r="563">
      <c r="B563" t="s">
        <v>283</v>
      </c>
      <c r="C563" s="16" t="n">
        <v>0.0353388001667435</v>
      </c>
      <c r="D563" s="16" t="n">
        <v>0.0016250534198115</v>
      </c>
      <c r="E563" s="16" t="n">
        <v>0.0718731648949921</v>
      </c>
      <c r="F563" s="16" t="n">
        <v>0.0318607477655899</v>
      </c>
      <c r="G563" s="16"/>
      <c r="H563" s="16" t="n">
        <v>0.00343457216877904</v>
      </c>
      <c r="I563" s="16" t="n">
        <v>0.0250408155392155</v>
      </c>
      <c r="J563" s="16"/>
      <c r="K563" s="16" t="n">
        <v>0.0450194781440294</v>
      </c>
      <c r="L563" s="16"/>
      <c r="M563" s="16" t="n">
        <v>0.0368181225624899</v>
      </c>
      <c r="N563" s="16" t="n">
        <v>0.0213801510414693</v>
      </c>
      <c r="O563" s="16" t="n">
        <v>0.0300576900653344</v>
      </c>
      <c r="P563" s="16" t="n">
        <v>0.0199115853417052</v>
      </c>
      <c r="Q563" s="16"/>
      <c r="R563" s="16" t="n">
        <v>0</v>
      </c>
      <c r="S563" s="16" t="n">
        <v>0.0366380078669501</v>
      </c>
      <c r="T563" s="16" t="n">
        <v>0.00186947492568345</v>
      </c>
      <c r="U563" s="16" t="n">
        <v>0.00429126434231845</v>
      </c>
      <c r="V563" s="16" t="n">
        <v>0.0584938113964341</v>
      </c>
      <c r="W563" s="16"/>
      <c r="X563" s="16" t="n">
        <v>0.0224010307074745</v>
      </c>
      <c r="Y563" s="16" t="n">
        <v>0.075062427240302</v>
      </c>
      <c r="Z563" s="16" t="n">
        <v>0</v>
      </c>
      <c r="AA563" s="16" t="n">
        <v>0.0124230927698529</v>
      </c>
      <c r="AB563" s="16" t="n">
        <v>0.00698286386007464</v>
      </c>
      <c r="AC563" s="16" t="n">
        <v>0.0028843519240586</v>
      </c>
      <c r="AD563" s="16" t="n">
        <v>0.000965851011578523</v>
      </c>
      <c r="AE563" s="16"/>
      <c r="AF563" s="16" t="n">
        <v>0.000611067606093045</v>
      </c>
      <c r="AG563" s="16" t="n">
        <v>0</v>
      </c>
      <c r="AH563" s="16" t="n">
        <v>0.0676266120833432</v>
      </c>
      <c r="AI563" s="16" t="n">
        <v>0</v>
      </c>
      <c r="AJ563" s="16" t="n">
        <v>0.0201996118129656</v>
      </c>
      <c r="AK563" s="16" t="n">
        <v>0.0245241111561655</v>
      </c>
      <c r="AL563" s="16" t="n">
        <v>0.125553741315639</v>
      </c>
      <c r="AM563" s="16" t="n">
        <v>0.00421472343543311</v>
      </c>
      <c r="AN563" s="16" t="n">
        <v>0</v>
      </c>
      <c r="AO563" s="16" t="n">
        <v>0.0278001247783123</v>
      </c>
      <c r="AP563" s="16" t="n">
        <v>0</v>
      </c>
      <c r="AQ563" s="16"/>
      <c r="AR563" s="16" t="n">
        <v>0.0653200819425001</v>
      </c>
      <c r="AS563" s="16" t="n">
        <v>0.046577671246871</v>
      </c>
      <c r="AT563" s="16" t="n">
        <v>0.00747655202188793</v>
      </c>
      <c r="AU563" s="16" t="n">
        <v>0</v>
      </c>
      <c r="AV563" s="16" t="n">
        <v>0</v>
      </c>
      <c r="AW563" s="16" t="n">
        <v>0.0012350428794887</v>
      </c>
      <c r="AX563" s="16" t="n">
        <v>0</v>
      </c>
      <c r="AY563" s="16" t="n">
        <v>0.0162469703176256</v>
      </c>
      <c r="AZ563" s="16" t="n">
        <v>0.0858474527232971</v>
      </c>
      <c r="BA563" s="16" t="n">
        <v>0</v>
      </c>
      <c r="BB563" s="16" t="n">
        <v>0.176096116984783</v>
      </c>
      <c r="BC563" s="16" t="n">
        <v>0.00285272498125119</v>
      </c>
    </row>
    <row r="564">
      <c r="B564" t="s">
        <v>286</v>
      </c>
      <c r="C564" s="16" t="n">
        <v>0.300839926865072</v>
      </c>
      <c r="D564" s="16" t="n">
        <v>0.103028788631569</v>
      </c>
      <c r="E564" s="16" t="n">
        <v>0.0850782267259846</v>
      </c>
      <c r="F564" s="16" t="n">
        <v>0.370899297154255</v>
      </c>
      <c r="G564" s="16"/>
      <c r="H564" s="16" t="n">
        <v>0.270335979432902</v>
      </c>
      <c r="I564" s="16" t="n">
        <v>0.293562633824055</v>
      </c>
      <c r="J564" s="16"/>
      <c r="K564" s="16" t="n">
        <v>0.33799399141184</v>
      </c>
      <c r="L564" s="16"/>
      <c r="M564" s="16" t="n">
        <v>0.324366981871944</v>
      </c>
      <c r="N564" s="16" t="n">
        <v>0.146226539030468</v>
      </c>
      <c r="O564" s="16" t="n">
        <v>0.0172585890371373</v>
      </c>
      <c r="P564" s="16" t="n">
        <v>0.0381917101599756</v>
      </c>
      <c r="Q564" s="16"/>
      <c r="R564" s="16" t="n">
        <v>0.111549051898869</v>
      </c>
      <c r="S564" s="16" t="n">
        <v>0.0700690821125192</v>
      </c>
      <c r="T564" s="16" t="n">
        <v>0.210306764400476</v>
      </c>
      <c r="U564" s="16" t="n">
        <v>0.243657873071975</v>
      </c>
      <c r="V564" s="16" t="n">
        <v>0.412351465672461</v>
      </c>
      <c r="W564" s="16"/>
      <c r="X564" s="16" t="n">
        <v>0.364861442948436</v>
      </c>
      <c r="Y564" s="16" t="n">
        <v>0.342514845520236</v>
      </c>
      <c r="Z564" s="16" t="n">
        <v>0.265998125554192</v>
      </c>
      <c r="AA564" s="16" t="n">
        <v>0.0255125679295123</v>
      </c>
      <c r="AB564" s="16" t="n">
        <v>0.0942057127678012</v>
      </c>
      <c r="AC564" s="16" t="n">
        <v>0.172823173634242</v>
      </c>
      <c r="AD564" s="16" t="n">
        <v>0.0269379932256542</v>
      </c>
      <c r="AE564" s="16"/>
      <c r="AF564" s="16" t="n">
        <v>0.326104759349018</v>
      </c>
      <c r="AG564" s="16" t="n">
        <v>0.0715680395977189</v>
      </c>
      <c r="AH564" s="16" t="n">
        <v>0.0147480789557353</v>
      </c>
      <c r="AI564" s="16" t="n">
        <v>0.0519804867629431</v>
      </c>
      <c r="AJ564" s="16" t="n">
        <v>0.365015929142955</v>
      </c>
      <c r="AK564" s="16" t="n">
        <v>0.452998152524546</v>
      </c>
      <c r="AL564" s="16" t="n">
        <v>0.151706344135926</v>
      </c>
      <c r="AM564" s="16" t="n">
        <v>0.184935170080059</v>
      </c>
      <c r="AN564" s="16" t="n">
        <v>0.0926709415435827</v>
      </c>
      <c r="AO564" s="16" t="n">
        <v>0.538144797921225</v>
      </c>
      <c r="AP564" s="16" t="n">
        <v>0.454838862060135</v>
      </c>
      <c r="AQ564" s="16"/>
      <c r="AR564" s="16" t="n">
        <v>0.200760995251953</v>
      </c>
      <c r="AS564" s="16" t="n">
        <v>0.39526516479217</v>
      </c>
      <c r="AT564" s="16" t="n">
        <v>0.319994444819679</v>
      </c>
      <c r="AU564" s="16" t="n">
        <v>0.533181082849463</v>
      </c>
      <c r="AV564" s="16" t="n">
        <v>0.193207964935738</v>
      </c>
      <c r="AW564" s="16" t="n">
        <v>0.275714626162387</v>
      </c>
      <c r="AX564" s="16" t="n">
        <v>0.151982829051953</v>
      </c>
      <c r="AY564" s="16" t="n">
        <v>0.538196099713399</v>
      </c>
      <c r="AZ564" s="16" t="n">
        <v>0.171694905446594</v>
      </c>
      <c r="BA564" s="16" t="n">
        <v>0.35816008097134</v>
      </c>
      <c r="BB564" s="16" t="n">
        <v>0.363101157073995</v>
      </c>
      <c r="BC564" s="16" t="n">
        <v>0.233606375565885</v>
      </c>
    </row>
    <row r="565">
      <c r="B565" t="s">
        <v>101</v>
      </c>
      <c r="C565" s="16" t="n">
        <v>0.0921101692963063</v>
      </c>
      <c r="D565" s="16" t="n">
        <v>0.00358313500593852</v>
      </c>
      <c r="E565" s="16" t="n">
        <v>0.0195881419496414</v>
      </c>
      <c r="F565" s="16" t="n">
        <v>0.118408114375052</v>
      </c>
      <c r="G565" s="16"/>
      <c r="H565" s="16" t="n">
        <v>0.0053417658284068</v>
      </c>
      <c r="I565" s="16" t="n">
        <v>0.110686867888922</v>
      </c>
      <c r="J565" s="16"/>
      <c r="K565" s="16" t="n">
        <v>0.0515195796252861</v>
      </c>
      <c r="L565" s="16"/>
      <c r="M565" s="16" t="n">
        <v>0.0971559194130961</v>
      </c>
      <c r="N565" s="16" t="n">
        <v>0.0554049803767802</v>
      </c>
      <c r="O565" s="16" t="n">
        <v>0.041573579621188</v>
      </c>
      <c r="P565" s="16" t="n">
        <v>0.038238759782307</v>
      </c>
      <c r="Q565" s="16"/>
      <c r="R565" s="16" t="n">
        <v>0.62292713839538</v>
      </c>
      <c r="S565" s="16" t="n">
        <v>0.0457419369847838</v>
      </c>
      <c r="T565" s="16" t="n">
        <v>0.0780872676080272</v>
      </c>
      <c r="U565" s="16" t="n">
        <v>0.148065717974033</v>
      </c>
      <c r="V565" s="16" t="n">
        <v>0.0624761433311792</v>
      </c>
      <c r="W565" s="16"/>
      <c r="X565" s="16" t="n">
        <v>0.117154220399097</v>
      </c>
      <c r="Y565" s="16" t="n">
        <v>0.0371180134143849</v>
      </c>
      <c r="Z565" s="16" t="n">
        <v>0.0890995141152952</v>
      </c>
      <c r="AA565" s="16" t="n">
        <v>0.0139236622356379</v>
      </c>
      <c r="AB565" s="16" t="n">
        <v>0.156829135183737</v>
      </c>
      <c r="AC565" s="16" t="n">
        <v>0.110706216593589</v>
      </c>
      <c r="AD565" s="16" t="n">
        <v>0.0297847369652731</v>
      </c>
      <c r="AE565" s="16"/>
      <c r="AF565" s="16" t="n">
        <v>0</v>
      </c>
      <c r="AG565" s="16" t="n">
        <v>0</v>
      </c>
      <c r="AH565" s="16" t="n">
        <v>0.0452928969142865</v>
      </c>
      <c r="AI565" s="16" t="n">
        <v>0.132600701232134</v>
      </c>
      <c r="AJ565" s="16" t="n">
        <v>0.069388289630711</v>
      </c>
      <c r="AK565" s="16" t="n">
        <v>0.132510747306478</v>
      </c>
      <c r="AL565" s="16" t="n">
        <v>0</v>
      </c>
      <c r="AM565" s="16" t="n">
        <v>0.00612301989727162</v>
      </c>
      <c r="AN565" s="16" t="n">
        <v>0</v>
      </c>
      <c r="AO565" s="16" t="n">
        <v>0.106615173534029</v>
      </c>
      <c r="AP565" s="16" t="n">
        <v>0.26142277883092</v>
      </c>
      <c r="AQ565" s="16"/>
      <c r="AR565" s="16" t="n">
        <v>0.138753741155777</v>
      </c>
      <c r="AS565" s="16" t="n">
        <v>0.186310684987484</v>
      </c>
      <c r="AT565" s="16" t="n">
        <v>0.111976917109602</v>
      </c>
      <c r="AU565" s="16" t="n">
        <v>0.0160955778601661</v>
      </c>
      <c r="AV565" s="16" t="n">
        <v>0</v>
      </c>
      <c r="AW565" s="16" t="n">
        <v>0.0485627858012983</v>
      </c>
      <c r="AX565" s="16" t="n">
        <v>0.173798684477086</v>
      </c>
      <c r="AY565" s="16" t="n">
        <v>0.2690980498567</v>
      </c>
      <c r="AZ565" s="16" t="n">
        <v>0</v>
      </c>
      <c r="BA565" s="16" t="n">
        <v>0.117743904530333</v>
      </c>
      <c r="BB565" s="16" t="n">
        <v>0</v>
      </c>
      <c r="BC565" s="16" t="n">
        <v>0</v>
      </c>
    </row>
    <row r="56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row>
    <row r="567">
      <c r="B567" s="7" t="s">
        <v>289</v>
      </c>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row>
    <row r="568">
      <c r="B568" s="26" t="s">
        <v>83</v>
      </c>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row>
    <row r="569">
      <c r="B569" t="s">
        <v>269</v>
      </c>
      <c r="C569" s="16" t="n">
        <v>0.0312085958128169</v>
      </c>
      <c r="D569" s="16" t="n">
        <v>0.0446232535040814</v>
      </c>
      <c r="E569" s="16" t="n">
        <v>0.0952678675227563</v>
      </c>
      <c r="F569" s="16" t="n">
        <v>0.01606158848822</v>
      </c>
      <c r="G569" s="16"/>
      <c r="H569" s="16" t="n">
        <v>0.211926857549476</v>
      </c>
      <c r="I569" s="16" t="n">
        <v>0.0180796317601073</v>
      </c>
      <c r="J569" s="16"/>
      <c r="K569" s="16" t="n">
        <v>0.0454380943716778</v>
      </c>
      <c r="L569" s="16"/>
      <c r="M569" s="16" t="n">
        <v>0.00968878447603613</v>
      </c>
      <c r="N569" s="16" t="n">
        <v>0.196707944507353</v>
      </c>
      <c r="O569" s="16" t="n">
        <v>0.201139920076925</v>
      </c>
      <c r="P569" s="16" t="n">
        <v>0.392315988152247</v>
      </c>
      <c r="Q569" s="16"/>
      <c r="R569" s="16" t="n">
        <v>0.004293636084121</v>
      </c>
      <c r="S569" s="16" t="n">
        <v>0.065788029257785</v>
      </c>
      <c r="T569" s="16" t="n">
        <v>0.0560657522580009</v>
      </c>
      <c r="U569" s="16" t="n">
        <v>0.0382917116522154</v>
      </c>
      <c r="V569" s="16" t="n">
        <v>0.00839459294897373</v>
      </c>
      <c r="W569" s="16"/>
      <c r="X569" s="16" t="n">
        <v>0.0198851134119603</v>
      </c>
      <c r="Y569" s="16" t="n">
        <v>0.00208660737233611</v>
      </c>
      <c r="Z569" s="16" t="n">
        <v>0.0052114578928718</v>
      </c>
      <c r="AA569" s="16" t="n">
        <v>0.116411779401607</v>
      </c>
      <c r="AB569" s="16" t="n">
        <v>0.147694748446344</v>
      </c>
      <c r="AC569" s="16" t="n">
        <v>0.427749792399306</v>
      </c>
      <c r="AD569" s="16" t="n">
        <v>0.0939563074262195</v>
      </c>
      <c r="AE569" s="16"/>
      <c r="AF569" s="16" t="n">
        <v>0.00775846456415344</v>
      </c>
      <c r="AG569" s="16" t="n">
        <v>0.0334072501879292</v>
      </c>
      <c r="AH569" s="16" t="n">
        <v>0.0396557489781889</v>
      </c>
      <c r="AI569" s="16" t="n">
        <v>0.0464591347798738</v>
      </c>
      <c r="AJ569" s="16" t="n">
        <v>0.00470477110129887</v>
      </c>
      <c r="AK569" s="16" t="n">
        <v>0.0205653313238421</v>
      </c>
      <c r="AL569" s="16" t="n">
        <v>0.0301634042582236</v>
      </c>
      <c r="AM569" s="16" t="n">
        <v>0.160008358492416</v>
      </c>
      <c r="AN569" s="16" t="n">
        <v>0.0592357020417569</v>
      </c>
      <c r="AO569" s="16" t="n">
        <v>0.0157847345779562</v>
      </c>
      <c r="AP569" s="16" t="n">
        <v>0.0315671416443111</v>
      </c>
      <c r="AQ569" s="16"/>
      <c r="AR569" s="16" t="n">
        <v>0.0203927069975563</v>
      </c>
      <c r="AS569" s="16" t="n">
        <v>0.0139341592824875</v>
      </c>
      <c r="AT569" s="16" t="n">
        <v>0.0501830424631763</v>
      </c>
      <c r="AU569" s="16" t="n">
        <v>0.00303783591331277</v>
      </c>
      <c r="AV569" s="16" t="n">
        <v>0.00622679875294994</v>
      </c>
      <c r="AW569" s="16" t="n">
        <v>0.0117365790729685</v>
      </c>
      <c r="AX569" s="16" t="n">
        <v>0.00537632362331588</v>
      </c>
      <c r="AY569" s="16" t="n">
        <v>0.169582767656259</v>
      </c>
      <c r="AZ569" s="16" t="n">
        <v>0.194317862624133</v>
      </c>
      <c r="BA569" s="16" t="n">
        <v>0.00369877422404978</v>
      </c>
      <c r="BB569" s="16" t="n">
        <v>0.0125709540506404</v>
      </c>
      <c r="BC569" s="16" t="n">
        <v>0.0329602660523469</v>
      </c>
    </row>
    <row r="570">
      <c r="B570" t="s">
        <v>270</v>
      </c>
      <c r="C570" s="16" t="n">
        <v>0.180767468587206</v>
      </c>
      <c r="D570" s="16" t="n">
        <v>0.165307445685198</v>
      </c>
      <c r="E570" s="16" t="n">
        <v>0.336852123174134</v>
      </c>
      <c r="F570" s="16" t="n">
        <v>0.149867424805136</v>
      </c>
      <c r="G570" s="16"/>
      <c r="H570" s="16" t="n">
        <v>0.341450072663705</v>
      </c>
      <c r="I570" s="16" t="n">
        <v>0.178898886246238</v>
      </c>
      <c r="J570" s="16"/>
      <c r="K570" s="16" t="n">
        <v>0.108700859161573</v>
      </c>
      <c r="L570" s="16"/>
      <c r="M570" s="16" t="n">
        <v>0.16537716584378</v>
      </c>
      <c r="N570" s="16" t="n">
        <v>0.278427927162895</v>
      </c>
      <c r="O570" s="16" t="n">
        <v>0.381865449095535</v>
      </c>
      <c r="P570" s="16" t="n">
        <v>0.316470156036284</v>
      </c>
      <c r="Q570" s="16"/>
      <c r="R570" s="16" t="n">
        <v>0.23529608900027</v>
      </c>
      <c r="S570" s="16" t="n">
        <v>0.243941329169544</v>
      </c>
      <c r="T570" s="16" t="n">
        <v>0.298591023967319</v>
      </c>
      <c r="U570" s="16" t="n">
        <v>0.145337035895762</v>
      </c>
      <c r="V570" s="16" t="n">
        <v>0.134494096036642</v>
      </c>
      <c r="W570" s="16"/>
      <c r="X570" s="16" t="n">
        <v>0.145256681700178</v>
      </c>
      <c r="Y570" s="16" t="n">
        <v>0.247688812858846</v>
      </c>
      <c r="Z570" s="16" t="n">
        <v>0.173603206304024</v>
      </c>
      <c r="AA570" s="16" t="n">
        <v>0.487492450253256</v>
      </c>
      <c r="AB570" s="16" t="n">
        <v>0.14409782855295</v>
      </c>
      <c r="AC570" s="16" t="n">
        <v>0.092257029199902</v>
      </c>
      <c r="AD570" s="16" t="n">
        <v>0.129327999708436</v>
      </c>
      <c r="AE570" s="16"/>
      <c r="AF570" s="16" t="n">
        <v>0.446430737845311</v>
      </c>
      <c r="AG570" s="16" t="n">
        <v>0.0407156851383863</v>
      </c>
      <c r="AH570" s="16" t="n">
        <v>0.206517217760646</v>
      </c>
      <c r="AI570" s="16" t="n">
        <v>0.23401494800624</v>
      </c>
      <c r="AJ570" s="16" t="n">
        <v>0.246966880606068</v>
      </c>
      <c r="AK570" s="16" t="n">
        <v>0.141032561842075</v>
      </c>
      <c r="AL570" s="16" t="n">
        <v>0.248185011031865</v>
      </c>
      <c r="AM570" s="16" t="n">
        <v>0.129508164016216</v>
      </c>
      <c r="AN570" s="16" t="n">
        <v>0.191205882626876</v>
      </c>
      <c r="AO570" s="16" t="n">
        <v>0.283259229455114</v>
      </c>
      <c r="AP570" s="16" t="n">
        <v>0.0315671416443111</v>
      </c>
      <c r="AQ570" s="16"/>
      <c r="AR570" s="16" t="n">
        <v>0.429143120179223</v>
      </c>
      <c r="AS570" s="16" t="n">
        <v>0.149128028205059</v>
      </c>
      <c r="AT570" s="16" t="n">
        <v>0.09873525925699</v>
      </c>
      <c r="AU570" s="16" t="n">
        <v>0.0282469215134171</v>
      </c>
      <c r="AV570" s="16" t="n">
        <v>0.193207964935738</v>
      </c>
      <c r="AW570" s="16" t="n">
        <v>0.118417416580695</v>
      </c>
      <c r="AX570" s="16" t="n">
        <v>0.496594615771681</v>
      </c>
      <c r="AY570" s="16" t="n">
        <v>0.0175168713639544</v>
      </c>
      <c r="AZ570" s="16" t="n">
        <v>0.182061097375387</v>
      </c>
      <c r="BA570" s="16" t="n">
        <v>0.238825517704098</v>
      </c>
      <c r="BB570" s="16" t="n">
        <v>0.137935964365129</v>
      </c>
      <c r="BC570" s="16" t="n">
        <v>0.137590334218559</v>
      </c>
    </row>
    <row r="571">
      <c r="B571" t="s">
        <v>288</v>
      </c>
      <c r="C571" s="16" t="n">
        <v>0.191637232846294</v>
      </c>
      <c r="D571" s="16" t="n">
        <v>0.575247790772087</v>
      </c>
      <c r="E571" s="16" t="n">
        <v>0.0813912981043541</v>
      </c>
      <c r="F571" s="16" t="n">
        <v>0.166965834061711</v>
      </c>
      <c r="G571" s="16"/>
      <c r="H571" s="16" t="n">
        <v>0.0608526394477019</v>
      </c>
      <c r="I571" s="16" t="n">
        <v>0.21444928625505</v>
      </c>
      <c r="J571" s="16"/>
      <c r="K571" s="16" t="n">
        <v>0.209904511087905</v>
      </c>
      <c r="L571" s="16"/>
      <c r="M571" s="16" t="n">
        <v>0.192032301799726</v>
      </c>
      <c r="N571" s="16" t="n">
        <v>0.202345250897585</v>
      </c>
      <c r="O571" s="16" t="n">
        <v>0.159072221842467</v>
      </c>
      <c r="P571" s="16" t="n">
        <v>0.102541086206679</v>
      </c>
      <c r="Q571" s="16"/>
      <c r="R571" s="16" t="n">
        <v>0</v>
      </c>
      <c r="S571" s="16" t="n">
        <v>0.207826590332712</v>
      </c>
      <c r="T571" s="16" t="n">
        <v>0.189951801889422</v>
      </c>
      <c r="U571" s="16" t="n">
        <v>0.205516950668733</v>
      </c>
      <c r="V571" s="16" t="n">
        <v>0.195704443852982</v>
      </c>
      <c r="W571" s="16"/>
      <c r="X571" s="16" t="n">
        <v>0.137307098795068</v>
      </c>
      <c r="Y571" s="16" t="n">
        <v>0.248706208373986</v>
      </c>
      <c r="Z571" s="16" t="n">
        <v>0.12627708999872</v>
      </c>
      <c r="AA571" s="16" t="n">
        <v>0.160699543070748</v>
      </c>
      <c r="AB571" s="16" t="n">
        <v>0.405593915839202</v>
      </c>
      <c r="AC571" s="16" t="n">
        <v>0.122056824029555</v>
      </c>
      <c r="AD571" s="16" t="n">
        <v>0.649996248182749</v>
      </c>
      <c r="AE571" s="16"/>
      <c r="AF571" s="16" t="n">
        <v>0.196252248782195</v>
      </c>
      <c r="AG571" s="16" t="n">
        <v>0.797234705891684</v>
      </c>
      <c r="AH571" s="16" t="n">
        <v>0.25540258031954</v>
      </c>
      <c r="AI571" s="16" t="n">
        <v>0.162393858816756</v>
      </c>
      <c r="AJ571" s="16" t="n">
        <v>0.18410143968934</v>
      </c>
      <c r="AK571" s="16" t="n">
        <v>0.154127429282394</v>
      </c>
      <c r="AL571" s="16" t="n">
        <v>0.155228425147546</v>
      </c>
      <c r="AM571" s="16" t="n">
        <v>0.483813446589022</v>
      </c>
      <c r="AN571" s="16" t="n">
        <v>0.16598900639132</v>
      </c>
      <c r="AO571" s="16" t="n">
        <v>0.135011113267392</v>
      </c>
      <c r="AP571" s="16" t="n">
        <v>0.00595789709452097</v>
      </c>
      <c r="AQ571" s="16"/>
      <c r="AR571" s="16" t="n">
        <v>0.0788537809357001</v>
      </c>
      <c r="AS571" s="16" t="n">
        <v>0.292984229044044</v>
      </c>
      <c r="AT571" s="16" t="n">
        <v>0.0872588197175009</v>
      </c>
      <c r="AU571" s="16" t="n">
        <v>0.152848040438909</v>
      </c>
      <c r="AV571" s="16" t="n">
        <v>0</v>
      </c>
      <c r="AW571" s="16" t="n">
        <v>0.23958904601541</v>
      </c>
      <c r="AX571" s="16" t="n">
        <v>0.000478148277774245</v>
      </c>
      <c r="AY571" s="16" t="n">
        <v>0.00126990104632878</v>
      </c>
      <c r="AZ571" s="16" t="n">
        <v>0.257542358169891</v>
      </c>
      <c r="BA571" s="16" t="n">
        <v>0.267713426001394</v>
      </c>
      <c r="BB571" s="16" t="n">
        <v>0.455439499706249</v>
      </c>
      <c r="BC571" s="16" t="n">
        <v>0.22067103625743</v>
      </c>
    </row>
    <row r="572">
      <c r="B572" t="s">
        <v>272</v>
      </c>
      <c r="C572" s="16" t="n">
        <v>0.124450775782387</v>
      </c>
      <c r="D572" s="16" t="n">
        <v>0.11695420768488</v>
      </c>
      <c r="E572" s="16" t="n">
        <v>0.218220735039496</v>
      </c>
      <c r="F572" s="16" t="n">
        <v>0.105663682619727</v>
      </c>
      <c r="G572" s="16"/>
      <c r="H572" s="16" t="n">
        <v>0.0864215818055451</v>
      </c>
      <c r="I572" s="16" t="n">
        <v>0.106335043668933</v>
      </c>
      <c r="J572" s="16"/>
      <c r="K572" s="16" t="n">
        <v>0.161498038645794</v>
      </c>
      <c r="L572" s="16"/>
      <c r="M572" s="16" t="n">
        <v>0.11837356851033</v>
      </c>
      <c r="N572" s="16" t="n">
        <v>0.179301985310473</v>
      </c>
      <c r="O572" s="16" t="n">
        <v>0.168170516570712</v>
      </c>
      <c r="P572" s="16" t="n">
        <v>0.0859186400499557</v>
      </c>
      <c r="Q572" s="16"/>
      <c r="R572" s="16" t="n">
        <v>0</v>
      </c>
      <c r="S572" s="16" t="n">
        <v>0.177231724333228</v>
      </c>
      <c r="T572" s="16" t="n">
        <v>0.129131673415828</v>
      </c>
      <c r="U572" s="16" t="n">
        <v>0.0835980223853699</v>
      </c>
      <c r="V572" s="16" t="n">
        <v>0.131182668477173</v>
      </c>
      <c r="W572" s="16"/>
      <c r="X572" s="16" t="n">
        <v>0.135679216520799</v>
      </c>
      <c r="Y572" s="16" t="n">
        <v>0.0988779184069891</v>
      </c>
      <c r="Z572" s="16" t="n">
        <v>0.273784607088131</v>
      </c>
      <c r="AA572" s="16" t="n">
        <v>0.215090094055127</v>
      </c>
      <c r="AB572" s="16" t="n">
        <v>0.0808717946112346</v>
      </c>
      <c r="AC572" s="16" t="n">
        <v>0.184907231315279</v>
      </c>
      <c r="AD572" s="16" t="n">
        <v>0.0701436405156284</v>
      </c>
      <c r="AE572" s="16"/>
      <c r="AF572" s="16" t="n">
        <v>0.0234537894593226</v>
      </c>
      <c r="AG572" s="16" t="n">
        <v>0.107724118275663</v>
      </c>
      <c r="AH572" s="16" t="n">
        <v>0.139912449336454</v>
      </c>
      <c r="AI572" s="16" t="n">
        <v>0.382409289283467</v>
      </c>
      <c r="AJ572" s="16" t="n">
        <v>0.104612952661103</v>
      </c>
      <c r="AK572" s="16" t="n">
        <v>0.136020010628124</v>
      </c>
      <c r="AL572" s="16" t="n">
        <v>0.150244396588356</v>
      </c>
      <c r="AM572" s="16" t="n">
        <v>0.0353424073660788</v>
      </c>
      <c r="AN572" s="16" t="n">
        <v>0.252742688486479</v>
      </c>
      <c r="AO572" s="16" t="n">
        <v>0.0278001247783123</v>
      </c>
      <c r="AP572" s="16" t="n">
        <v>0</v>
      </c>
      <c r="AQ572" s="16"/>
      <c r="AR572" s="16" t="n">
        <v>0.0773982893409088</v>
      </c>
      <c r="AS572" s="16" t="n">
        <v>0.200890404500009</v>
      </c>
      <c r="AT572" s="16" t="n">
        <v>0.0761946342325356</v>
      </c>
      <c r="AU572" s="16" t="n">
        <v>0.266590541424732</v>
      </c>
      <c r="AV572" s="16" t="n">
        <v>0.197611227643283</v>
      </c>
      <c r="AW572" s="16" t="n">
        <v>0.14553318888729</v>
      </c>
      <c r="AX572" s="16" t="n">
        <v>0.00489817534554163</v>
      </c>
      <c r="AY572" s="16" t="n">
        <v>0.135395625625902</v>
      </c>
      <c r="AZ572" s="16" t="n">
        <v>0.0962136446520897</v>
      </c>
      <c r="BA572" s="16" t="n">
        <v>0.0303321706197672</v>
      </c>
      <c r="BB572" s="16" t="n">
        <v>0.200474613000126</v>
      </c>
      <c r="BC572" s="16" t="n">
        <v>0.152686329771798</v>
      </c>
    </row>
    <row r="573">
      <c r="B573" t="s">
        <v>273</v>
      </c>
      <c r="C573" s="16" t="n">
        <v>0.413343950534089</v>
      </c>
      <c r="D573" s="16" t="n">
        <v>0.0350135104966585</v>
      </c>
      <c r="E573" s="16" t="n">
        <v>0.194885538731728</v>
      </c>
      <c r="F573" s="16" t="n">
        <v>0.506492030561747</v>
      </c>
      <c r="G573" s="16"/>
      <c r="H573" s="16" t="n">
        <v>0.299348848533573</v>
      </c>
      <c r="I573" s="16" t="n">
        <v>0.424831919940895</v>
      </c>
      <c r="J573" s="16"/>
      <c r="K573" s="16" t="n">
        <v>0.436364915401091</v>
      </c>
      <c r="L573" s="16"/>
      <c r="M573" s="16" t="n">
        <v>0.452119061004361</v>
      </c>
      <c r="N573" s="16" t="n">
        <v>0.107938210636843</v>
      </c>
      <c r="O573" s="16" t="n">
        <v>0.0819704772890563</v>
      </c>
      <c r="P573" s="16" t="n">
        <v>0.0903639219590591</v>
      </c>
      <c r="Q573" s="16"/>
      <c r="R573" s="16" t="n">
        <v>0.353581600171297</v>
      </c>
      <c r="S573" s="16" t="n">
        <v>0.305212326906731</v>
      </c>
      <c r="T573" s="16" t="n">
        <v>0.276332046345003</v>
      </c>
      <c r="U573" s="16" t="n">
        <v>0.469876171326542</v>
      </c>
      <c r="V573" s="16" t="n">
        <v>0.473495717201044</v>
      </c>
      <c r="W573" s="16"/>
      <c r="X573" s="16" t="n">
        <v>0.511615857715118</v>
      </c>
      <c r="Y573" s="16" t="n">
        <v>0.316571411254425</v>
      </c>
      <c r="Z573" s="16" t="n">
        <v>0.350451919957528</v>
      </c>
      <c r="AA573" s="16" t="n">
        <v>0.0163525430570375</v>
      </c>
      <c r="AB573" s="16" t="n">
        <v>0.221741712550271</v>
      </c>
      <c r="AC573" s="16" t="n">
        <v>0.0623229064623686</v>
      </c>
      <c r="AD573" s="16" t="n">
        <v>0.0550736229125219</v>
      </c>
      <c r="AE573" s="16"/>
      <c r="AF573" s="16" t="n">
        <v>0.326104759349018</v>
      </c>
      <c r="AG573" s="16" t="n">
        <v>0.020918240506337</v>
      </c>
      <c r="AH573" s="16" t="n">
        <v>0.358512003605172</v>
      </c>
      <c r="AI573" s="16" t="n">
        <v>0.134769601337235</v>
      </c>
      <c r="AJ573" s="16" t="n">
        <v>0.438750924701331</v>
      </c>
      <c r="AK573" s="16" t="n">
        <v>0.437503431078598</v>
      </c>
      <c r="AL573" s="16" t="n">
        <v>0.332474296803799</v>
      </c>
      <c r="AM573" s="16" t="n">
        <v>0.191327623536267</v>
      </c>
      <c r="AN573" s="16" t="n">
        <v>0.330826720453568</v>
      </c>
      <c r="AO573" s="16" t="n">
        <v>0.538144797921225</v>
      </c>
      <c r="AP573" s="16" t="n">
        <v>0.930907819616857</v>
      </c>
      <c r="AQ573" s="16"/>
      <c r="AR573" s="16" t="n">
        <v>0.320979365661706</v>
      </c>
      <c r="AS573" s="16" t="n">
        <v>0.29086119314463</v>
      </c>
      <c r="AT573" s="16" t="n">
        <v>0.635541928863499</v>
      </c>
      <c r="AU573" s="16" t="n">
        <v>0.282686119284898</v>
      </c>
      <c r="AV573" s="16" t="n">
        <v>0.602954008668028</v>
      </c>
      <c r="AW573" s="16" t="n">
        <v>0.394661813545122</v>
      </c>
      <c r="AX573" s="16" t="n">
        <v>0.492652736981688</v>
      </c>
      <c r="AY573" s="16" t="n">
        <v>0.676234834307556</v>
      </c>
      <c r="AZ573" s="16" t="n">
        <v>0.269865037178499</v>
      </c>
      <c r="BA573" s="16" t="n">
        <v>0.459069045870073</v>
      </c>
      <c r="BB573" s="16" t="n">
        <v>0.193578968877856</v>
      </c>
      <c r="BC573" s="16" t="n">
        <v>0.346102549939384</v>
      </c>
    </row>
    <row r="574">
      <c r="B574" t="s">
        <v>101</v>
      </c>
      <c r="C574" s="16" t="n">
        <v>0.0585919764372074</v>
      </c>
      <c r="D574" s="16" t="n">
        <v>0.0628537918570947</v>
      </c>
      <c r="E574" s="16" t="n">
        <v>0.0733824374275321</v>
      </c>
      <c r="F574" s="16" t="n">
        <v>0.0549494394634596</v>
      </c>
      <c r="G574" s="16"/>
      <c r="H574" s="16" t="n">
        <v>0</v>
      </c>
      <c r="I574" s="16" t="n">
        <v>0.0574052321287769</v>
      </c>
      <c r="J574" s="16"/>
      <c r="K574" s="16" t="n">
        <v>0.0380935813319587</v>
      </c>
      <c r="L574" s="16"/>
      <c r="M574" s="16" t="n">
        <v>0.0624091183657665</v>
      </c>
      <c r="N574" s="16" t="n">
        <v>0.0352786814848514</v>
      </c>
      <c r="O574" s="16" t="n">
        <v>0.007781415125306</v>
      </c>
      <c r="P574" s="16" t="n">
        <v>0.0123902075957753</v>
      </c>
      <c r="Q574" s="16"/>
      <c r="R574" s="16" t="n">
        <v>0.406828674744312</v>
      </c>
      <c r="S574" s="16" t="n">
        <v>0</v>
      </c>
      <c r="T574" s="16" t="n">
        <v>0.0499277021244272</v>
      </c>
      <c r="U574" s="16" t="n">
        <v>0.0573801080713774</v>
      </c>
      <c r="V574" s="16" t="n">
        <v>0.0567284814831844</v>
      </c>
      <c r="W574" s="16"/>
      <c r="X574" s="16" t="n">
        <v>0.0502560318568777</v>
      </c>
      <c r="Y574" s="16" t="n">
        <v>0.0860690417334172</v>
      </c>
      <c r="Z574" s="16" t="n">
        <v>0.0706717187587247</v>
      </c>
      <c r="AA574" s="16" t="n">
        <v>0.00395359016222336</v>
      </c>
      <c r="AB574" s="16" t="n">
        <v>0</v>
      </c>
      <c r="AC574" s="16" t="n">
        <v>0.110706216593589</v>
      </c>
      <c r="AD574" s="16" t="n">
        <v>0.00150218125444614</v>
      </c>
      <c r="AE574" s="16"/>
      <c r="AF574" s="16" t="n">
        <v>0</v>
      </c>
      <c r="AG574" s="16" t="n">
        <v>0</v>
      </c>
      <c r="AH574" s="16" t="n">
        <v>0</v>
      </c>
      <c r="AI574" s="16" t="n">
        <v>0.0399531677764291</v>
      </c>
      <c r="AJ574" s="16" t="n">
        <v>0.0208630312408585</v>
      </c>
      <c r="AK574" s="16" t="n">
        <v>0.110751235844967</v>
      </c>
      <c r="AL574" s="16" t="n">
        <v>0.0837044661702098</v>
      </c>
      <c r="AM574" s="16" t="n">
        <v>0</v>
      </c>
      <c r="AN574" s="16" t="n">
        <v>0</v>
      </c>
      <c r="AO574" s="16" t="n">
        <v>0</v>
      </c>
      <c r="AP574" s="16" t="n">
        <v>0</v>
      </c>
      <c r="AQ574" s="16"/>
      <c r="AR574" s="16" t="n">
        <v>0.0732327368849058</v>
      </c>
      <c r="AS574" s="16" t="n">
        <v>0.0522019858237698</v>
      </c>
      <c r="AT574" s="16" t="n">
        <v>0.0520863154662984</v>
      </c>
      <c r="AU574" s="16" t="n">
        <v>0.266590541424732</v>
      </c>
      <c r="AV574" s="16" t="n">
        <v>0</v>
      </c>
      <c r="AW574" s="16" t="n">
        <v>0.0900619558985146</v>
      </c>
      <c r="AX574" s="16" t="n">
        <v>0</v>
      </c>
      <c r="AY574" s="16" t="n">
        <v>0</v>
      </c>
      <c r="AZ574" s="16" t="n">
        <v>0</v>
      </c>
      <c r="BA574" s="16" t="n">
        <v>0.000361065580617675</v>
      </c>
      <c r="BB574" s="16" t="n">
        <v>0</v>
      </c>
      <c r="BC574" s="16" t="n">
        <v>0.109989483760481</v>
      </c>
    </row>
    <row r="575">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row>
    <row r="576">
      <c r="B576" s="7" t="s">
        <v>306</v>
      </c>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row>
    <row r="577">
      <c r="B577" s="26" t="s">
        <v>83</v>
      </c>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row>
    <row r="578">
      <c r="B578" t="s">
        <v>300</v>
      </c>
      <c r="C578" s="16" t="n">
        <v>0.0346407117754674</v>
      </c>
      <c r="D578" s="16" t="n">
        <v>0.0716437951553726</v>
      </c>
      <c r="E578" s="16" t="n">
        <v>0.105699575388978</v>
      </c>
      <c r="F578" s="16" t="n">
        <v>0.015078617835626</v>
      </c>
      <c r="G578" s="16"/>
      <c r="H578" s="16" t="n">
        <v>0.172109609726129</v>
      </c>
      <c r="I578" s="16" t="n">
        <v>0.0266480531731371</v>
      </c>
      <c r="J578" s="16"/>
      <c r="K578" s="16" t="n">
        <v>0.0387333792406476</v>
      </c>
      <c r="L578" s="16"/>
      <c r="M578" s="16" t="n">
        <v>0.0254764450713069</v>
      </c>
      <c r="N578" s="16" t="n">
        <v>0.0803225296072065</v>
      </c>
      <c r="O578" s="16" t="n">
        <v>0.154877145996973</v>
      </c>
      <c r="P578" s="16" t="n">
        <v>0.373910190800551</v>
      </c>
      <c r="Q578" s="16"/>
      <c r="R578" s="16" t="n">
        <v>0</v>
      </c>
      <c r="S578" s="16" t="n">
        <v>0.0743681392950814</v>
      </c>
      <c r="T578" s="16" t="n">
        <v>0.088652926557932</v>
      </c>
      <c r="U578" s="16" t="n">
        <v>0.0280656918467673</v>
      </c>
      <c r="V578" s="16" t="n">
        <v>0.0109785726796542</v>
      </c>
      <c r="W578" s="16"/>
      <c r="X578" s="16" t="n">
        <v>0.0258419470832883</v>
      </c>
      <c r="Y578" s="16" t="n">
        <v>0.0618805175131211</v>
      </c>
      <c r="Z578" s="16" t="n">
        <v>0.0277174204452985</v>
      </c>
      <c r="AA578" s="16" t="n">
        <v>0.0327809203771948</v>
      </c>
      <c r="AB578" s="16" t="n">
        <v>0.0549063663445487</v>
      </c>
      <c r="AC578" s="16" t="n">
        <v>0.0866501170439206</v>
      </c>
      <c r="AD578" s="16" t="n">
        <v>0.0748772928031425</v>
      </c>
      <c r="AE578" s="16"/>
      <c r="AF578" s="16" t="n">
        <v>0.00524107535068928</v>
      </c>
      <c r="AG578" s="16" t="n">
        <v>0.0344274563794696</v>
      </c>
      <c r="AH578" s="16" t="n">
        <v>0.0183550627959513</v>
      </c>
      <c r="AI578" s="16" t="n">
        <v>0.192660091840874</v>
      </c>
      <c r="AJ578" s="16" t="n">
        <v>0.0146318709269765</v>
      </c>
      <c r="AK578" s="16" t="n">
        <v>0.0309057034984137</v>
      </c>
      <c r="AL578" s="16" t="n">
        <v>0.0161239150929023</v>
      </c>
      <c r="AM578" s="16" t="n">
        <v>0.0957657288137756</v>
      </c>
      <c r="AN578" s="16" t="n">
        <v>0.00931525074839861</v>
      </c>
      <c r="AO578" s="16" t="n">
        <v>0.0463314413138263</v>
      </c>
      <c r="AP578" s="16" t="n">
        <v>0</v>
      </c>
      <c r="AQ578" s="16"/>
      <c r="AR578" s="16" t="n">
        <v>0.0723475822918906</v>
      </c>
      <c r="AS578" s="16" t="n">
        <v>0.00618680880617489</v>
      </c>
      <c r="AT578" s="16" t="n">
        <v>0.0141512108991929</v>
      </c>
      <c r="AU578" s="16" t="n">
        <v>0.0221712496867916</v>
      </c>
      <c r="AV578" s="16" t="n">
        <v>0.199434763688688</v>
      </c>
      <c r="AW578" s="16" t="n">
        <v>0.0128595823199936</v>
      </c>
      <c r="AX578" s="16" t="n">
        <v>0.175711277588183</v>
      </c>
      <c r="AY578" s="16" t="n">
        <v>0.0183634720615069</v>
      </c>
      <c r="AZ578" s="16" t="n">
        <v>0.193237535012731</v>
      </c>
      <c r="BA578" s="16" t="n">
        <v>0.00297664306281443</v>
      </c>
      <c r="BB578" s="16" t="n">
        <v>0.0154762124019935</v>
      </c>
      <c r="BC578" s="16" t="n">
        <v>0.00674355306720328</v>
      </c>
    </row>
    <row r="579">
      <c r="B579" t="s">
        <v>301</v>
      </c>
      <c r="C579" s="16" t="n">
        <v>0.166461065941592</v>
      </c>
      <c r="D579" s="16" t="n">
        <v>0.30611151639732</v>
      </c>
      <c r="E579" s="16" t="n">
        <v>0.360140861208531</v>
      </c>
      <c r="F579" s="16" t="n">
        <v>0.108302223214243</v>
      </c>
      <c r="G579" s="16"/>
      <c r="H579" s="16" t="n">
        <v>0.234966051002133</v>
      </c>
      <c r="I579" s="16" t="n">
        <v>0.143227429590976</v>
      </c>
      <c r="J579" s="16"/>
      <c r="K579" s="16" t="n">
        <v>0.218796126249229</v>
      </c>
      <c r="L579" s="16"/>
      <c r="M579" s="16" t="n">
        <v>0.143168613400466</v>
      </c>
      <c r="N579" s="16" t="n">
        <v>0.350739867346399</v>
      </c>
      <c r="O579" s="16" t="n">
        <v>0.368437129230753</v>
      </c>
      <c r="P579" s="16" t="n">
        <v>0.32282707720248</v>
      </c>
      <c r="Q579" s="16"/>
      <c r="R579" s="16" t="n">
        <v>0.220392099735189</v>
      </c>
      <c r="S579" s="16" t="n">
        <v>0.0996286250210403</v>
      </c>
      <c r="T579" s="16" t="n">
        <v>0.179860008495777</v>
      </c>
      <c r="U579" s="16" t="n">
        <v>0.32456614818298</v>
      </c>
      <c r="V579" s="16" t="n">
        <v>0.119879803335617</v>
      </c>
      <c r="W579" s="16"/>
      <c r="X579" s="16" t="n">
        <v>0.179379531286914</v>
      </c>
      <c r="Y579" s="16" t="n">
        <v>0.203164591310527</v>
      </c>
      <c r="Z579" s="16" t="n">
        <v>0.0262628515846345</v>
      </c>
      <c r="AA579" s="16" t="n">
        <v>0.165333365963727</v>
      </c>
      <c r="AB579" s="16" t="n">
        <v>0.351721845761048</v>
      </c>
      <c r="AC579" s="16" t="n">
        <v>0.394192586098015</v>
      </c>
      <c r="AD579" s="16" t="n">
        <v>0.171701157898731</v>
      </c>
      <c r="AE579" s="16"/>
      <c r="AF579" s="16" t="n">
        <v>0.00156700008297909</v>
      </c>
      <c r="AG579" s="16" t="n">
        <v>0.0346664801348197</v>
      </c>
      <c r="AH579" s="16" t="n">
        <v>0.44853690977727</v>
      </c>
      <c r="AI579" s="16" t="n">
        <v>0.0817993127274372</v>
      </c>
      <c r="AJ579" s="16" t="n">
        <v>0.165347188035957</v>
      </c>
      <c r="AK579" s="16" t="n">
        <v>0.100314559174865</v>
      </c>
      <c r="AL579" s="16" t="n">
        <v>0.215692474325608</v>
      </c>
      <c r="AM579" s="16" t="n">
        <v>0.33340379693183</v>
      </c>
      <c r="AN579" s="16" t="n">
        <v>0.159725169216827</v>
      </c>
      <c r="AO579" s="16" t="n">
        <v>0.420023262920326</v>
      </c>
      <c r="AP579" s="16" t="n">
        <v>0.0631342832886222</v>
      </c>
      <c r="AQ579" s="16"/>
      <c r="AR579" s="16" t="n">
        <v>0.0157928799014749</v>
      </c>
      <c r="AS579" s="16" t="n">
        <v>0.0726754411232563</v>
      </c>
      <c r="AT579" s="16" t="n">
        <v>0.18891270126173</v>
      </c>
      <c r="AU579" s="16" t="n">
        <v>0.15850435631247</v>
      </c>
      <c r="AV579" s="16" t="n">
        <v>0</v>
      </c>
      <c r="AW579" s="16" t="n">
        <v>0.246497493202887</v>
      </c>
      <c r="AX579" s="16" t="n">
        <v>0.175711277588183</v>
      </c>
      <c r="AY579" s="16" t="n">
        <v>0.154182398036185</v>
      </c>
      <c r="AZ579" s="16" t="n">
        <v>0.1096166512721</v>
      </c>
      <c r="BA579" s="16" t="n">
        <v>0.126673833718776</v>
      </c>
      <c r="BB579" s="16" t="n">
        <v>0.300217899894129</v>
      </c>
      <c r="BC579" s="16" t="n">
        <v>0.263021847900513</v>
      </c>
    </row>
    <row r="580">
      <c r="B580" t="s">
        <v>302</v>
      </c>
      <c r="C580" s="16" t="n">
        <v>0.333793329847306</v>
      </c>
      <c r="D580" s="16" t="n">
        <v>0.320423326286732</v>
      </c>
      <c r="E580" s="16" t="n">
        <v>0.426368206779371</v>
      </c>
      <c r="F580" s="16" t="n">
        <v>0.315990362400759</v>
      </c>
      <c r="G580" s="16"/>
      <c r="H580" s="16" t="n">
        <v>0.0425847860041464</v>
      </c>
      <c r="I580" s="16" t="n">
        <v>0.352731895123992</v>
      </c>
      <c r="J580" s="16"/>
      <c r="K580" s="16" t="n">
        <v>0.270921723796058</v>
      </c>
      <c r="L580" s="16"/>
      <c r="M580" s="16" t="n">
        <v>0.341672758536501</v>
      </c>
      <c r="N580" s="16" t="n">
        <v>0.272581449961992</v>
      </c>
      <c r="O580" s="16" t="n">
        <v>0.285488750533781</v>
      </c>
      <c r="P580" s="16" t="n">
        <v>0.117025240777518</v>
      </c>
      <c r="Q580" s="16"/>
      <c r="R580" s="16" t="n">
        <v>0.0451317099705615</v>
      </c>
      <c r="S580" s="16" t="n">
        <v>0.314594360596565</v>
      </c>
      <c r="T580" s="16" t="n">
        <v>0.354469006647776</v>
      </c>
      <c r="U580" s="16" t="n">
        <v>0.262268959691546</v>
      </c>
      <c r="V580" s="16" t="n">
        <v>0.369865770478442</v>
      </c>
      <c r="W580" s="16"/>
      <c r="X580" s="16" t="n">
        <v>0.329962015663157</v>
      </c>
      <c r="Y580" s="16" t="n">
        <v>0.341932195752375</v>
      </c>
      <c r="Z580" s="16" t="n">
        <v>0.231227337691231</v>
      </c>
      <c r="AA580" s="16" t="n">
        <v>0.458306760906739</v>
      </c>
      <c r="AB580" s="16" t="n">
        <v>0.12133797765471</v>
      </c>
      <c r="AC580" s="16" t="n">
        <v>0.228317388729707</v>
      </c>
      <c r="AD580" s="16" t="n">
        <v>0.591925366587436</v>
      </c>
      <c r="AE580" s="16"/>
      <c r="AF580" s="16" t="n">
        <v>0.326925862480483</v>
      </c>
      <c r="AG580" s="16" t="n">
        <v>0.0380092807301107</v>
      </c>
      <c r="AH580" s="16" t="n">
        <v>0.358675608908878</v>
      </c>
      <c r="AI580" s="16" t="n">
        <v>0.303283163210909</v>
      </c>
      <c r="AJ580" s="16" t="n">
        <v>0.432696251405477</v>
      </c>
      <c r="AK580" s="16" t="n">
        <v>0.321807410623913</v>
      </c>
      <c r="AL580" s="16" t="n">
        <v>0.414187306189965</v>
      </c>
      <c r="AM580" s="16" t="n">
        <v>0.353980541801957</v>
      </c>
      <c r="AN580" s="16" t="n">
        <v>0.427755253455382</v>
      </c>
      <c r="AO580" s="16" t="n">
        <v>0.0429901528100248</v>
      </c>
      <c r="AP580" s="16" t="n">
        <v>0.214646178725802</v>
      </c>
      <c r="AQ580" s="16"/>
      <c r="AR580" s="16" t="n">
        <v>0.677172136563926</v>
      </c>
      <c r="AS580" s="16" t="n">
        <v>0.292984229044044</v>
      </c>
      <c r="AT580" s="16" t="n">
        <v>0.183246532199208</v>
      </c>
      <c r="AU580" s="16" t="n">
        <v>0.136752462578743</v>
      </c>
      <c r="AV580" s="16" t="n">
        <v>0.40974604373229</v>
      </c>
      <c r="AW580" s="16" t="n">
        <v>0.246118245421355</v>
      </c>
      <c r="AX580" s="16" t="n">
        <v>0.173798684477086</v>
      </c>
      <c r="AY580" s="16" t="n">
        <v>0.0170935710151781</v>
      </c>
      <c r="AZ580" s="16" t="n">
        <v>0.429237263616486</v>
      </c>
      <c r="BA580" s="16" t="n">
        <v>0.377610598085137</v>
      </c>
      <c r="BB580" s="16" t="n">
        <v>0.49646983214156</v>
      </c>
      <c r="BC580" s="16" t="n">
        <v>0.36007599235254</v>
      </c>
    </row>
    <row r="581">
      <c r="B581" t="s">
        <v>303</v>
      </c>
      <c r="C581" s="16" t="n">
        <v>0.092457338224745</v>
      </c>
      <c r="D581" s="16" t="n">
        <v>0.0476119154920978</v>
      </c>
      <c r="E581" s="16" t="n">
        <v>0.0326229342351594</v>
      </c>
      <c r="F581" s="16" t="n">
        <v>0.1106370315253</v>
      </c>
      <c r="G581" s="16"/>
      <c r="H581" s="16" t="n">
        <v>0.0223913586633991</v>
      </c>
      <c r="I581" s="16" t="n">
        <v>0.103342289013224</v>
      </c>
      <c r="J581" s="16"/>
      <c r="K581" s="16" t="n">
        <v>0.075183285506846</v>
      </c>
      <c r="L581" s="16"/>
      <c r="M581" s="16" t="n">
        <v>0.0918391671518761</v>
      </c>
      <c r="N581" s="16" t="n">
        <v>0.101365217116314</v>
      </c>
      <c r="O581" s="16" t="n">
        <v>0.0906020074373536</v>
      </c>
      <c r="P581" s="16" t="n">
        <v>0.062776497519698</v>
      </c>
      <c r="Q581" s="16"/>
      <c r="R581" s="16" t="n">
        <v>0</v>
      </c>
      <c r="S581" s="16" t="n">
        <v>0.254521328264836</v>
      </c>
      <c r="T581" s="16" t="n">
        <v>0.070117888643853</v>
      </c>
      <c r="U581" s="16" t="n">
        <v>0.0980927540423472</v>
      </c>
      <c r="V581" s="16" t="n">
        <v>0.0688066768956129</v>
      </c>
      <c r="W581" s="16"/>
      <c r="X581" s="16" t="n">
        <v>0.0595517966659247</v>
      </c>
      <c r="Y581" s="16" t="n">
        <v>0.000137096850484198</v>
      </c>
      <c r="Z581" s="16" t="n">
        <v>0.131870185854666</v>
      </c>
      <c r="AA581" s="16" t="n">
        <v>0.18256915759025</v>
      </c>
      <c r="AB581" s="16" t="n">
        <v>0.371945490241279</v>
      </c>
      <c r="AC581" s="16" t="n">
        <v>0.0971223420394463</v>
      </c>
      <c r="AD581" s="16" t="n">
        <v>0.0871140806145719</v>
      </c>
      <c r="AE581" s="16"/>
      <c r="AF581" s="16" t="n">
        <v>0.19543114565073</v>
      </c>
      <c r="AG581" s="16" t="n">
        <v>0.00351038893580503</v>
      </c>
      <c r="AH581" s="16" t="n">
        <v>0.0473483218076542</v>
      </c>
      <c r="AI581" s="16" t="n">
        <v>0.181026227037207</v>
      </c>
      <c r="AJ581" s="16" t="n">
        <v>0.083789916920195</v>
      </c>
      <c r="AK581" s="16" t="n">
        <v>0.0703524409760877</v>
      </c>
      <c r="AL581" s="16" t="n">
        <v>0.0103735811634557</v>
      </c>
      <c r="AM581" s="16" t="n">
        <v>0.0257917424751064</v>
      </c>
      <c r="AN581" s="16" t="n">
        <v>0.305139561618626</v>
      </c>
      <c r="AO581" s="16" t="n">
        <v>0.094874172187815</v>
      </c>
      <c r="AP581" s="16" t="n">
        <v>0.00595789709452097</v>
      </c>
      <c r="AQ581" s="16"/>
      <c r="AR581" s="16" t="n">
        <v>0.0137346213215709</v>
      </c>
      <c r="AS581" s="16" t="n">
        <v>0.000146536509606709</v>
      </c>
      <c r="AT581" s="16" t="n">
        <v>0.120804397676946</v>
      </c>
      <c r="AU581" s="16" t="n">
        <v>0</v>
      </c>
      <c r="AV581" s="16" t="n">
        <v>0.193207964935738</v>
      </c>
      <c r="AW581" s="16" t="n">
        <v>0.225761628964996</v>
      </c>
      <c r="AX581" s="16" t="n">
        <v>0.152460977329727</v>
      </c>
      <c r="AY581" s="16" t="n">
        <v>0.00306640931703091</v>
      </c>
      <c r="AZ581" s="16" t="n">
        <v>0</v>
      </c>
      <c r="BA581" s="16" t="n">
        <v>0.131602201099118</v>
      </c>
      <c r="BB581" s="16" t="n">
        <v>0</v>
      </c>
      <c r="BC581" s="16" t="n">
        <v>0.0265627473533772</v>
      </c>
    </row>
    <row r="582">
      <c r="B582" t="s">
        <v>304</v>
      </c>
      <c r="C582" s="16" t="n">
        <v>0.0550747492150125</v>
      </c>
      <c r="D582" s="16" t="n">
        <v>0.0819520533270779</v>
      </c>
      <c r="E582" s="16" t="n">
        <v>0.0231476154783293</v>
      </c>
      <c r="F582" s="16" t="n">
        <v>0.0584366880940289</v>
      </c>
      <c r="G582" s="16"/>
      <c r="H582" s="16" t="n">
        <v>0.526470645161053</v>
      </c>
      <c r="I582" s="16" t="n">
        <v>0.038572840571377</v>
      </c>
      <c r="J582" s="16"/>
      <c r="K582" s="16" t="n">
        <v>0.0449483272883017</v>
      </c>
      <c r="L582" s="16"/>
      <c r="M582" s="16" t="n">
        <v>0.0555529524899601</v>
      </c>
      <c r="N582" s="16" t="n">
        <v>0.0520241712829502</v>
      </c>
      <c r="O582" s="16" t="n">
        <v>0.0501235171231783</v>
      </c>
      <c r="P582" s="16" t="n">
        <v>0.0421109768811045</v>
      </c>
      <c r="Q582" s="16"/>
      <c r="R582" s="16" t="n">
        <v>0</v>
      </c>
      <c r="S582" s="16" t="n">
        <v>0.0475937129054821</v>
      </c>
      <c r="T582" s="16" t="n">
        <v>0.0679748586927752</v>
      </c>
      <c r="U582" s="16" t="n">
        <v>0.0105272871749529</v>
      </c>
      <c r="V582" s="16" t="n">
        <v>0.0690674777751066</v>
      </c>
      <c r="W582" s="16"/>
      <c r="X582" s="16" t="n">
        <v>0.0131256150610512</v>
      </c>
      <c r="Y582" s="16" t="n">
        <v>0.0434961407691987</v>
      </c>
      <c r="Z582" s="16" t="n">
        <v>0.253695119849241</v>
      </c>
      <c r="AA582" s="16" t="n">
        <v>0.138145947615865</v>
      </c>
      <c r="AB582" s="16" t="n">
        <v>0.0294223319866994</v>
      </c>
      <c r="AC582" s="16" t="n">
        <v>0.0208943924546688</v>
      </c>
      <c r="AD582" s="16" t="n">
        <v>0.0522044198549126</v>
      </c>
      <c r="AE582" s="16"/>
      <c r="AF582" s="16" t="n">
        <v>0</v>
      </c>
      <c r="AG582" s="16" t="n">
        <v>0.0262960672624232</v>
      </c>
      <c r="AH582" s="16" t="n">
        <v>0.0183376162975259</v>
      </c>
      <c r="AI582" s="16" t="n">
        <v>0.200652868522038</v>
      </c>
      <c r="AJ582" s="16" t="n">
        <v>0.0671572075759855</v>
      </c>
      <c r="AK582" s="16" t="n">
        <v>0.0318195096064252</v>
      </c>
      <c r="AL582" s="16" t="n">
        <v>0.132621546569659</v>
      </c>
      <c r="AM582" s="16" t="n">
        <v>0</v>
      </c>
      <c r="AN582" s="16" t="n">
        <v>0</v>
      </c>
      <c r="AO582" s="16" t="n">
        <v>0.00430808455408269</v>
      </c>
      <c r="AP582" s="16" t="n">
        <v>0</v>
      </c>
      <c r="AQ582" s="16"/>
      <c r="AR582" s="16" t="n">
        <v>0.136896404904244</v>
      </c>
      <c r="AS582" s="16" t="n">
        <v>0.0522019858237698</v>
      </c>
      <c r="AT582" s="16" t="n">
        <v>0.0607499289560842</v>
      </c>
      <c r="AU582" s="16" t="n">
        <v>0</v>
      </c>
      <c r="AV582" s="16" t="n">
        <v>0</v>
      </c>
      <c r="AW582" s="16" t="n">
        <v>0.0508992674857415</v>
      </c>
      <c r="AX582" s="16" t="n">
        <v>0</v>
      </c>
      <c r="AY582" s="16" t="n">
        <v>0</v>
      </c>
      <c r="AZ582" s="16" t="n">
        <v>0</v>
      </c>
      <c r="BA582" s="16" t="n">
        <v>0</v>
      </c>
      <c r="BB582" s="16" t="n">
        <v>0.000831015473105419</v>
      </c>
      <c r="BC582" s="16" t="n">
        <v>0.109989483760481</v>
      </c>
    </row>
    <row r="583">
      <c r="B583" t="s">
        <v>101</v>
      </c>
      <c r="C583" s="16" t="n">
        <v>0.317572804995877</v>
      </c>
      <c r="D583" s="16" t="n">
        <v>0.172257393341399</v>
      </c>
      <c r="E583" s="16" t="n">
        <v>0.0520208069096308</v>
      </c>
      <c r="F583" s="16" t="n">
        <v>0.391555076930043</v>
      </c>
      <c r="G583" s="16"/>
      <c r="H583" s="16" t="n">
        <v>0.00147754944313996</v>
      </c>
      <c r="I583" s="16" t="n">
        <v>0.335477492527294</v>
      </c>
      <c r="J583" s="16"/>
      <c r="K583" s="16" t="n">
        <v>0.351417157918918</v>
      </c>
      <c r="L583" s="16"/>
      <c r="M583" s="16" t="n">
        <v>0.34229006334989</v>
      </c>
      <c r="N583" s="16" t="n">
        <v>0.142966764685138</v>
      </c>
      <c r="O583" s="16" t="n">
        <v>0.0504714496779622</v>
      </c>
      <c r="P583" s="16" t="n">
        <v>0.0813500168186492</v>
      </c>
      <c r="Q583" s="16"/>
      <c r="R583" s="16" t="n">
        <v>0.734476190294249</v>
      </c>
      <c r="S583" s="16" t="n">
        <v>0.209293833916995</v>
      </c>
      <c r="T583" s="16" t="n">
        <v>0.238925310961887</v>
      </c>
      <c r="U583" s="16" t="n">
        <v>0.276479159061406</v>
      </c>
      <c r="V583" s="16" t="n">
        <v>0.361401698835567</v>
      </c>
      <c r="W583" s="16"/>
      <c r="X583" s="16" t="n">
        <v>0.392139094239665</v>
      </c>
      <c r="Y583" s="16" t="n">
        <v>0.349389457804294</v>
      </c>
      <c r="Z583" s="16" t="n">
        <v>0.329227084574929</v>
      </c>
      <c r="AA583" s="16" t="n">
        <v>0.0228638475462243</v>
      </c>
      <c r="AB583" s="16" t="n">
        <v>0.0706659880117141</v>
      </c>
      <c r="AC583" s="16" t="n">
        <v>0.172823173634242</v>
      </c>
      <c r="AD583" s="16" t="n">
        <v>0.022177682241206</v>
      </c>
      <c r="AE583" s="16"/>
      <c r="AF583" s="16" t="n">
        <v>0.470834916435118</v>
      </c>
      <c r="AG583" s="16" t="n">
        <v>0.863090326557372</v>
      </c>
      <c r="AH583" s="16" t="n">
        <v>0.10874648041272</v>
      </c>
      <c r="AI583" s="16" t="n">
        <v>0.0405783366615356</v>
      </c>
      <c r="AJ583" s="16" t="n">
        <v>0.236377565135409</v>
      </c>
      <c r="AK583" s="16" t="n">
        <v>0.444800376120296</v>
      </c>
      <c r="AL583" s="16" t="n">
        <v>0.21100117665841</v>
      </c>
      <c r="AM583" s="16" t="n">
        <v>0.191058189977331</v>
      </c>
      <c r="AN583" s="16" t="n">
        <v>0.0980647649607667</v>
      </c>
      <c r="AO583" s="16" t="n">
        <v>0.391472886213925</v>
      </c>
      <c r="AP583" s="16" t="n">
        <v>0.716261640891055</v>
      </c>
      <c r="AQ583" s="16"/>
      <c r="AR583" s="16" t="n">
        <v>0.0840563750168942</v>
      </c>
      <c r="AS583" s="16" t="n">
        <v>0.575804998693148</v>
      </c>
      <c r="AT583" s="16" t="n">
        <v>0.432135229006839</v>
      </c>
      <c r="AU583" s="16" t="n">
        <v>0.682571931421995</v>
      </c>
      <c r="AV583" s="16" t="n">
        <v>0.197611227643283</v>
      </c>
      <c r="AW583" s="16" t="n">
        <v>0.217863782605027</v>
      </c>
      <c r="AX583" s="16" t="n">
        <v>0.32231778301682</v>
      </c>
      <c r="AY583" s="16" t="n">
        <v>0.807294149570099</v>
      </c>
      <c r="AZ583" s="16" t="n">
        <v>0.267908550098684</v>
      </c>
      <c r="BA583" s="16" t="n">
        <v>0.361136724034155</v>
      </c>
      <c r="BB583" s="16" t="n">
        <v>0.187005040089212</v>
      </c>
      <c r="BC583" s="16" t="n">
        <v>0.233606375565885</v>
      </c>
    </row>
    <row r="584">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row>
    <row r="585">
      <c r="B585" s="7" t="s">
        <v>307</v>
      </c>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row>
    <row r="586">
      <c r="B586" s="26" t="s">
        <v>83</v>
      </c>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row>
    <row r="587">
      <c r="B587" t="s">
        <v>300</v>
      </c>
      <c r="C587" s="16" t="n">
        <v>0.0545912407925908</v>
      </c>
      <c r="D587" s="16" t="n">
        <v>0.0846889735673214</v>
      </c>
      <c r="E587" s="16" t="n">
        <v>0.153402754864244</v>
      </c>
      <c r="F587" s="16" t="n">
        <v>0.0300535216779039</v>
      </c>
      <c r="G587" s="16"/>
      <c r="H587" s="16" t="n">
        <v>0.259026391156736</v>
      </c>
      <c r="I587" s="16" t="n">
        <v>0.0308118962558825</v>
      </c>
      <c r="J587" s="16"/>
      <c r="K587" s="16" t="n">
        <v>0.0655601076793472</v>
      </c>
      <c r="L587" s="16"/>
      <c r="M587" s="16" t="n">
        <v>0.0369339603432691</v>
      </c>
      <c r="N587" s="16" t="n">
        <v>0.187629080853588</v>
      </c>
      <c r="O587" s="16" t="n">
        <v>0.19055976462952</v>
      </c>
      <c r="P587" s="16" t="n">
        <v>0.433023478661703</v>
      </c>
      <c r="Q587" s="16"/>
      <c r="R587" s="16" t="n">
        <v>0</v>
      </c>
      <c r="S587" s="16" t="n">
        <v>0.120862063145284</v>
      </c>
      <c r="T587" s="16" t="n">
        <v>0.115138564250761</v>
      </c>
      <c r="U587" s="16" t="n">
        <v>0.0492977926112276</v>
      </c>
      <c r="V587" s="16" t="n">
        <v>0.0236269943094474</v>
      </c>
      <c r="W587" s="16"/>
      <c r="X587" s="16" t="n">
        <v>0.022256098331828</v>
      </c>
      <c r="Y587" s="16" t="n">
        <v>0.0305410595765008</v>
      </c>
      <c r="Z587" s="16" t="n">
        <v>0.0185227084090246</v>
      </c>
      <c r="AA587" s="16" t="n">
        <v>0.292673700544957</v>
      </c>
      <c r="AB587" s="16" t="n">
        <v>0.153233706621935</v>
      </c>
      <c r="AC587" s="16" t="n">
        <v>0.08576536111636</v>
      </c>
      <c r="AD587" s="16" t="n">
        <v>0.0964103386146434</v>
      </c>
      <c r="AE587" s="16"/>
      <c r="AF587" s="16" t="n">
        <v>0.00714362493852441</v>
      </c>
      <c r="AG587" s="16" t="n">
        <v>0.0328987900876732</v>
      </c>
      <c r="AH587" s="16" t="n">
        <v>0.0501087695552057</v>
      </c>
      <c r="AI587" s="16" t="n">
        <v>0.0353400084260107</v>
      </c>
      <c r="AJ587" s="16" t="n">
        <v>0.0509031695234056</v>
      </c>
      <c r="AK587" s="16" t="n">
        <v>0.0293241798284359</v>
      </c>
      <c r="AL587" s="16" t="n">
        <v>0.171322085963802</v>
      </c>
      <c r="AM587" s="16" t="n">
        <v>0.0458179684211023</v>
      </c>
      <c r="AN587" s="16" t="n">
        <v>0.0579426994222618</v>
      </c>
      <c r="AO587" s="16" t="n">
        <v>0.0463314413138263</v>
      </c>
      <c r="AP587" s="16" t="n">
        <v>0</v>
      </c>
      <c r="AQ587" s="16"/>
      <c r="AR587" s="16" t="n">
        <v>0.076947409387972</v>
      </c>
      <c r="AS587" s="16" t="n">
        <v>0.00710179024627511</v>
      </c>
      <c r="AT587" s="16" t="n">
        <v>0.0923922339124072</v>
      </c>
      <c r="AU587" s="16" t="n">
        <v>0.0221712496867916</v>
      </c>
      <c r="AV587" s="16" t="n">
        <v>0.00622679875294994</v>
      </c>
      <c r="AW587" s="16" t="n">
        <v>0.0236498911046123</v>
      </c>
      <c r="AX587" s="16" t="n">
        <v>0.156881004397495</v>
      </c>
      <c r="AY587" s="16" t="n">
        <v>0.0358803434254613</v>
      </c>
      <c r="AZ587" s="16" t="n">
        <v>0.279084987736028</v>
      </c>
      <c r="BA587" s="16" t="n">
        <v>0.0033377086434321</v>
      </c>
      <c r="BB587" s="16" t="n">
        <v>0.0160302227173971</v>
      </c>
      <c r="BC587" s="16" t="n">
        <v>0.0289849879310126</v>
      </c>
    </row>
    <row r="588">
      <c r="B588" t="s">
        <v>301</v>
      </c>
      <c r="C588" s="16" t="n">
        <v>0.197453399768692</v>
      </c>
      <c r="D588" s="16" t="n">
        <v>0.143286524004225</v>
      </c>
      <c r="E588" s="16" t="n">
        <v>0.493782174766979</v>
      </c>
      <c r="F588" s="16" t="n">
        <v>0.141885271076836</v>
      </c>
      <c r="G588" s="16"/>
      <c r="H588" s="16" t="n">
        <v>0.0688640999114668</v>
      </c>
      <c r="I588" s="16" t="n">
        <v>0.197741417109422</v>
      </c>
      <c r="J588" s="16"/>
      <c r="K588" s="16" t="n">
        <v>0.170475130548862</v>
      </c>
      <c r="L588" s="16"/>
      <c r="M588" s="16" t="n">
        <v>0.185809582758001</v>
      </c>
      <c r="N588" s="16" t="n">
        <v>0.279858499194877</v>
      </c>
      <c r="O588" s="16" t="n">
        <v>0.325529963577438</v>
      </c>
      <c r="P588" s="16" t="n">
        <v>0.289788727861416</v>
      </c>
      <c r="Q588" s="16"/>
      <c r="R588" s="16" t="n">
        <v>0.220392099735189</v>
      </c>
      <c r="S588" s="16" t="n">
        <v>0.315141810755139</v>
      </c>
      <c r="T588" s="16" t="n">
        <v>0.199319991419558</v>
      </c>
      <c r="U588" s="16" t="n">
        <v>0.154913762757819</v>
      </c>
      <c r="V588" s="16" t="n">
        <v>0.18423590416775</v>
      </c>
      <c r="W588" s="16"/>
      <c r="X588" s="16" t="n">
        <v>0.246095660012477</v>
      </c>
      <c r="Y588" s="16" t="n">
        <v>0.217459537839086</v>
      </c>
      <c r="Z588" s="16" t="n">
        <v>0.154539145239572</v>
      </c>
      <c r="AA588" s="16" t="n">
        <v>0.191593594142287</v>
      </c>
      <c r="AB588" s="16" t="n">
        <v>0.122005479881975</v>
      </c>
      <c r="AC588" s="16" t="n">
        <v>0.421087544322224</v>
      </c>
      <c r="AD588" s="16" t="n">
        <v>0.113334346912464</v>
      </c>
      <c r="AE588" s="16"/>
      <c r="AF588" s="16" t="n">
        <v>0.144394607581245</v>
      </c>
      <c r="AG588" s="16" t="n">
        <v>0.0289398254346735</v>
      </c>
      <c r="AH588" s="16" t="n">
        <v>0.145322837184291</v>
      </c>
      <c r="AI588" s="16" t="n">
        <v>0.425807288696221</v>
      </c>
      <c r="AJ588" s="16" t="n">
        <v>0.175211849896435</v>
      </c>
      <c r="AK588" s="16" t="n">
        <v>0.187514222907347</v>
      </c>
      <c r="AL588" s="16" t="n">
        <v>0.201567738134058</v>
      </c>
      <c r="AM588" s="16" t="n">
        <v>0.249335691998126</v>
      </c>
      <c r="AN588" s="16" t="n">
        <v>0.27184134566483</v>
      </c>
      <c r="AO588" s="16" t="n">
        <v>0.452645278010552</v>
      </c>
      <c r="AP588" s="16" t="n">
        <v>0.0315671416443111</v>
      </c>
      <c r="AQ588" s="16"/>
      <c r="AR588" s="16" t="n">
        <v>0.297297422323997</v>
      </c>
      <c r="AS588" s="16" t="n">
        <v>0.195535511133173</v>
      </c>
      <c r="AT588" s="16" t="n">
        <v>0.060959485718013</v>
      </c>
      <c r="AU588" s="16" t="n">
        <v>0.288761791111523</v>
      </c>
      <c r="AV588" s="16" t="n">
        <v>0.193207964935738</v>
      </c>
      <c r="AW588" s="16" t="n">
        <v>0.197100476745702</v>
      </c>
      <c r="AX588" s="16" t="n">
        <v>0.174754981032635</v>
      </c>
      <c r="AY588" s="16" t="n">
        <v>0.0166702706664019</v>
      </c>
      <c r="AZ588" s="16" t="n">
        <v>0.0972939722634916</v>
      </c>
      <c r="BA588" s="16" t="n">
        <v>0.25529939175508</v>
      </c>
      <c r="BB588" s="16" t="n">
        <v>0.37735703528209</v>
      </c>
      <c r="BC588" s="16" t="n">
        <v>0.236459100547136</v>
      </c>
    </row>
    <row r="589">
      <c r="B589" t="s">
        <v>302</v>
      </c>
      <c r="C589" s="16" t="n">
        <v>0.284914748674339</v>
      </c>
      <c r="D589" s="16" t="n">
        <v>0.461443183980346</v>
      </c>
      <c r="E589" s="16" t="n">
        <v>0.107588880767838</v>
      </c>
      <c r="F589" s="16" t="n">
        <v>0.300187562111317</v>
      </c>
      <c r="G589" s="16"/>
      <c r="H589" s="16" t="n">
        <v>0.378563841339927</v>
      </c>
      <c r="I589" s="16" t="n">
        <v>0.310725536339564</v>
      </c>
      <c r="J589" s="16"/>
      <c r="K589" s="16" t="n">
        <v>0.30232985672543</v>
      </c>
      <c r="L589" s="16"/>
      <c r="M589" s="16" t="n">
        <v>0.290753753446627</v>
      </c>
      <c r="N589" s="16" t="n">
        <v>0.217650690742028</v>
      </c>
      <c r="O589" s="16" t="n">
        <v>0.310258659352172</v>
      </c>
      <c r="P589" s="16" t="n">
        <v>0.156079181706764</v>
      </c>
      <c r="Q589" s="16"/>
      <c r="R589" s="16" t="n">
        <v>0.0191976253492021</v>
      </c>
      <c r="S589" s="16" t="n">
        <v>0.238858638668389</v>
      </c>
      <c r="T589" s="16" t="n">
        <v>0.39011709303219</v>
      </c>
      <c r="U589" s="16" t="n">
        <v>0.197681761580082</v>
      </c>
      <c r="V589" s="16" t="n">
        <v>0.294350359267175</v>
      </c>
      <c r="W589" s="16"/>
      <c r="X589" s="16" t="n">
        <v>0.218971439335115</v>
      </c>
      <c r="Y589" s="16" t="n">
        <v>0.287624478452134</v>
      </c>
      <c r="Z589" s="16" t="n">
        <v>0.33786784789473</v>
      </c>
      <c r="AA589" s="16" t="n">
        <v>0.44591136366521</v>
      </c>
      <c r="AB589" s="16" t="n">
        <v>0.221378910049546</v>
      </c>
      <c r="AC589" s="16" t="n">
        <v>0.12988594062663</v>
      </c>
      <c r="AD589" s="16" t="n">
        <v>0.685403306358284</v>
      </c>
      <c r="AE589" s="16"/>
      <c r="AF589" s="16" t="n">
        <v>0.498903218671891</v>
      </c>
      <c r="AG589" s="16" t="n">
        <v>0.864740142827768</v>
      </c>
      <c r="AH589" s="16" t="n">
        <v>0.427899500784168</v>
      </c>
      <c r="AI589" s="16" t="n">
        <v>0.252578424355228</v>
      </c>
      <c r="AJ589" s="16" t="n">
        <v>0.377355901689309</v>
      </c>
      <c r="AK589" s="16" t="n">
        <v>0.180100546342776</v>
      </c>
      <c r="AL589" s="16" t="n">
        <v>0.203668395552518</v>
      </c>
      <c r="AM589" s="16" t="n">
        <v>0.434523598525522</v>
      </c>
      <c r="AN589" s="16" t="n">
        <v>0.246718292915757</v>
      </c>
      <c r="AO589" s="16" t="n">
        <v>0.201489345721844</v>
      </c>
      <c r="AP589" s="16" t="n">
        <v>0.28700034906004</v>
      </c>
      <c r="AQ589" s="16"/>
      <c r="AR589" s="16" t="n">
        <v>0.403145974443731</v>
      </c>
      <c r="AS589" s="16" t="n">
        <v>0.297840098690449</v>
      </c>
      <c r="AT589" s="16" t="n">
        <v>0.172372662851185</v>
      </c>
      <c r="AU589" s="16" t="n">
        <v>0.00345719186637759</v>
      </c>
      <c r="AV589" s="16" t="n">
        <v>0.40974604373229</v>
      </c>
      <c r="AW589" s="16" t="n">
        <v>0.374331926118081</v>
      </c>
      <c r="AX589" s="16" t="n">
        <v>0.342104352763057</v>
      </c>
      <c r="AY589" s="16" t="n">
        <v>0.271637851949357</v>
      </c>
      <c r="AZ589" s="16" t="n">
        <v>0.184017584455202</v>
      </c>
      <c r="BA589" s="16" t="n">
        <v>0.248623974468215</v>
      </c>
      <c r="BB589" s="16" t="n">
        <v>0.240950935120033</v>
      </c>
      <c r="BC589" s="16" t="n">
        <v>0.251901130468609</v>
      </c>
    </row>
    <row r="590">
      <c r="B590" t="s">
        <v>303</v>
      </c>
      <c r="C590" s="16" t="n">
        <v>0.100520230111109</v>
      </c>
      <c r="D590" s="16" t="n">
        <v>0.135356997886575</v>
      </c>
      <c r="E590" s="16" t="n">
        <v>0.16368350312801</v>
      </c>
      <c r="F590" s="16" t="n">
        <v>0.082889061414445</v>
      </c>
      <c r="G590" s="16"/>
      <c r="H590" s="16" t="n">
        <v>0.0498907282260933</v>
      </c>
      <c r="I590" s="16" t="n">
        <v>0.0863960916010141</v>
      </c>
      <c r="J590" s="16"/>
      <c r="K590" s="16" t="n">
        <v>0.128692948348423</v>
      </c>
      <c r="L590" s="16"/>
      <c r="M590" s="16" t="n">
        <v>0.0990111786629851</v>
      </c>
      <c r="N590" s="16" t="n">
        <v>0.12477973114254</v>
      </c>
      <c r="O590" s="16" t="n">
        <v>0.0884144969895721</v>
      </c>
      <c r="P590" s="16" t="n">
        <v>0.0283312453345857</v>
      </c>
      <c r="Q590" s="16"/>
      <c r="R590" s="16" t="n">
        <v>0</v>
      </c>
      <c r="S590" s="16" t="n">
        <v>0.101026902158242</v>
      </c>
      <c r="T590" s="16" t="n">
        <v>0.0769323830155479</v>
      </c>
      <c r="U590" s="16" t="n">
        <v>0.290335971901463</v>
      </c>
      <c r="V590" s="16" t="n">
        <v>0.0563244620794598</v>
      </c>
      <c r="W590" s="16"/>
      <c r="X590" s="16" t="n">
        <v>0.1233326311215</v>
      </c>
      <c r="Y590" s="16" t="n">
        <v>0.0589186505922964</v>
      </c>
      <c r="Z590" s="16" t="n">
        <v>0.0172611672782423</v>
      </c>
      <c r="AA590" s="16" t="n">
        <v>0.0495152084282853</v>
      </c>
      <c r="AB590" s="16" t="n">
        <v>0.38850543711997</v>
      </c>
      <c r="AC590" s="16" t="n">
        <v>0.187950636514304</v>
      </c>
      <c r="AD590" s="16" t="n">
        <v>0.0396371357566426</v>
      </c>
      <c r="AE590" s="16"/>
      <c r="AF590" s="16" t="n">
        <v>0</v>
      </c>
      <c r="AG590" s="16" t="n">
        <v>0.00185320205216629</v>
      </c>
      <c r="AH590" s="16" t="n">
        <v>0.146411072656157</v>
      </c>
      <c r="AI590" s="16" t="n">
        <v>0.0733612612808477</v>
      </c>
      <c r="AJ590" s="16" t="n">
        <v>0.116148983019599</v>
      </c>
      <c r="AK590" s="16" t="n">
        <v>0.117941214884584</v>
      </c>
      <c r="AL590" s="16" t="n">
        <v>0.162406349350016</v>
      </c>
      <c r="AM590" s="16" t="n">
        <v>0.0569333879901469</v>
      </c>
      <c r="AN590" s="16" t="n">
        <v>0.178554260419569</v>
      </c>
      <c r="AO590" s="16" t="n">
        <v>0.014676222273881</v>
      </c>
      <c r="AP590" s="16" t="n">
        <v>0.0375250387388321</v>
      </c>
      <c r="AQ590" s="16"/>
      <c r="AR590" s="16" t="n">
        <v>0.0110245604603592</v>
      </c>
      <c r="AS590" s="16" t="n">
        <v>0.0112486291537976</v>
      </c>
      <c r="AT590" s="16" t="n">
        <v>0.233149040866653</v>
      </c>
      <c r="AU590" s="16" t="n">
        <v>0.00303783591331277</v>
      </c>
      <c r="AV590" s="16" t="n">
        <v>0</v>
      </c>
      <c r="AW590" s="16" t="n">
        <v>0.0536907320445393</v>
      </c>
      <c r="AX590" s="16" t="n">
        <v>0.152460977329727</v>
      </c>
      <c r="AY590" s="16" t="n">
        <v>0</v>
      </c>
      <c r="AZ590" s="16" t="n">
        <v>0.0858474527232971</v>
      </c>
      <c r="BA590" s="16" t="n">
        <v>0.134217778581315</v>
      </c>
      <c r="BB590" s="16" t="n">
        <v>0.176096116984783</v>
      </c>
      <c r="BC590" s="16" t="n">
        <v>0.126123582418421</v>
      </c>
    </row>
    <row r="591">
      <c r="B591" t="s">
        <v>304</v>
      </c>
      <c r="C591" s="16" t="n">
        <v>0.0529218695769304</v>
      </c>
      <c r="D591" s="16" t="n">
        <v>0.0699884490832871</v>
      </c>
      <c r="E591" s="16" t="n">
        <v>0.0290767368126039</v>
      </c>
      <c r="F591" s="16" t="n">
        <v>0.0558079269639021</v>
      </c>
      <c r="G591" s="16"/>
      <c r="H591" s="16" t="n">
        <v>0.242177389922638</v>
      </c>
      <c r="I591" s="16" t="n">
        <v>0.0574099898417768</v>
      </c>
      <c r="J591" s="16"/>
      <c r="K591" s="16" t="n">
        <v>0.0179104453564948</v>
      </c>
      <c r="L591" s="16"/>
      <c r="M591" s="16" t="n">
        <v>0.0550891986062631</v>
      </c>
      <c r="N591" s="16" t="n">
        <v>0.0393605876834445</v>
      </c>
      <c r="O591" s="16" t="n">
        <v>0.0266189680474699</v>
      </c>
      <c r="P591" s="16" t="n">
        <v>0.0156624566486112</v>
      </c>
      <c r="Q591" s="16"/>
      <c r="R591" s="16" t="n">
        <v>0.0259340846213594</v>
      </c>
      <c r="S591" s="16" t="n">
        <v>0.0247107041480962</v>
      </c>
      <c r="T591" s="16" t="n">
        <v>0.00772622280365622</v>
      </c>
      <c r="U591" s="16" t="n">
        <v>0.0587904278026177</v>
      </c>
      <c r="V591" s="16" t="n">
        <v>0.0749568969453177</v>
      </c>
      <c r="W591" s="16"/>
      <c r="X591" s="16" t="n">
        <v>0.0498913920204429</v>
      </c>
      <c r="Y591" s="16" t="n">
        <v>0.0810752925572909</v>
      </c>
      <c r="Z591" s="16" t="n">
        <v>0.125302946342047</v>
      </c>
      <c r="AA591" s="16" t="n">
        <v>0</v>
      </c>
      <c r="AB591" s="16" t="n">
        <v>0.0445200814515499</v>
      </c>
      <c r="AC591" s="16" t="n">
        <v>0</v>
      </c>
      <c r="AD591" s="16" t="n">
        <v>0.0257822410556592</v>
      </c>
      <c r="AE591" s="16"/>
      <c r="AF591" s="16" t="n">
        <v>0.0234537894593226</v>
      </c>
      <c r="AG591" s="16" t="n">
        <v>0</v>
      </c>
      <c r="AH591" s="16" t="n">
        <v>0.120453272229493</v>
      </c>
      <c r="AI591" s="16" t="n">
        <v>0</v>
      </c>
      <c r="AJ591" s="16" t="n">
        <v>0.0219293154269179</v>
      </c>
      <c r="AK591" s="16" t="n">
        <v>0.0750340331092085</v>
      </c>
      <c r="AL591" s="16" t="n">
        <v>0.117716168807229</v>
      </c>
      <c r="AM591" s="16" t="n">
        <v>0.0223311630877726</v>
      </c>
      <c r="AN591" s="16" t="n">
        <v>0.0826864453763664</v>
      </c>
      <c r="AO591" s="16" t="n">
        <v>0</v>
      </c>
      <c r="AP591" s="16" t="n">
        <v>0</v>
      </c>
      <c r="AQ591" s="16"/>
      <c r="AR591" s="16" t="n">
        <v>0.127729180695418</v>
      </c>
      <c r="AS591" s="16" t="n">
        <v>0.046577671246871</v>
      </c>
      <c r="AT591" s="16" t="n">
        <v>0.00764041909944643</v>
      </c>
      <c r="AU591" s="16" t="n">
        <v>0</v>
      </c>
      <c r="AV591" s="16" t="n">
        <v>0</v>
      </c>
      <c r="AW591" s="16" t="n">
        <v>0.0485627858012983</v>
      </c>
      <c r="AX591" s="16" t="n">
        <v>0</v>
      </c>
      <c r="AY591" s="16" t="n">
        <v>0.00306640931703091</v>
      </c>
      <c r="AZ591" s="16" t="n">
        <v>0.0858474527232971</v>
      </c>
      <c r="BA591" s="16" t="n">
        <v>0.114767261467518</v>
      </c>
      <c r="BB591" s="16" t="n">
        <v>0.0903317031411734</v>
      </c>
      <c r="BC591" s="16" t="n">
        <v>0.0132813736766886</v>
      </c>
    </row>
    <row r="592">
      <c r="B592" t="s">
        <v>101</v>
      </c>
      <c r="C592" s="16" t="n">
        <v>0.309598511076339</v>
      </c>
      <c r="D592" s="16" t="n">
        <v>0.105235871478246</v>
      </c>
      <c r="E592" s="16" t="n">
        <v>0.0524659496603242</v>
      </c>
      <c r="F592" s="16" t="n">
        <v>0.389176656755595</v>
      </c>
      <c r="G592" s="16"/>
      <c r="H592" s="16" t="n">
        <v>0.00147754944313996</v>
      </c>
      <c r="I592" s="16" t="n">
        <v>0.316915068852341</v>
      </c>
      <c r="J592" s="16"/>
      <c r="K592" s="16" t="n">
        <v>0.315031511341442</v>
      </c>
      <c r="L592" s="16"/>
      <c r="M592" s="16" t="n">
        <v>0.332402326182854</v>
      </c>
      <c r="N592" s="16" t="n">
        <v>0.150721410383523</v>
      </c>
      <c r="O592" s="16" t="n">
        <v>0.0586181474038283</v>
      </c>
      <c r="P592" s="16" t="n">
        <v>0.0771149097869202</v>
      </c>
      <c r="Q592" s="16"/>
      <c r="R592" s="16" t="n">
        <v>0.734476190294249</v>
      </c>
      <c r="S592" s="16" t="n">
        <v>0.199399881124849</v>
      </c>
      <c r="T592" s="16" t="n">
        <v>0.210765745478287</v>
      </c>
      <c r="U592" s="16" t="n">
        <v>0.24898028334679</v>
      </c>
      <c r="V592" s="16" t="n">
        <v>0.36650538323085</v>
      </c>
      <c r="W592" s="16"/>
      <c r="X592" s="16" t="n">
        <v>0.339452779178638</v>
      </c>
      <c r="Y592" s="16" t="n">
        <v>0.324380980982691</v>
      </c>
      <c r="Z592" s="16" t="n">
        <v>0.346506184836384</v>
      </c>
      <c r="AA592" s="16" t="n">
        <v>0.0203061332192609</v>
      </c>
      <c r="AB592" s="16" t="n">
        <v>0.0703563848750242</v>
      </c>
      <c r="AC592" s="16" t="n">
        <v>0.175310517420482</v>
      </c>
      <c r="AD592" s="16" t="n">
        <v>0.039432631302307</v>
      </c>
      <c r="AE592" s="16"/>
      <c r="AF592" s="16" t="n">
        <v>0.326104759349018</v>
      </c>
      <c r="AG592" s="16" t="n">
        <v>0.0715680395977189</v>
      </c>
      <c r="AH592" s="16" t="n">
        <v>0.109804547590687</v>
      </c>
      <c r="AI592" s="16" t="n">
        <v>0.212913017241693</v>
      </c>
      <c r="AJ592" s="16" t="n">
        <v>0.258450780444334</v>
      </c>
      <c r="AK592" s="16" t="n">
        <v>0.410085802927649</v>
      </c>
      <c r="AL592" s="16" t="n">
        <v>0.143319262192377</v>
      </c>
      <c r="AM592" s="16" t="n">
        <v>0.191058189977331</v>
      </c>
      <c r="AN592" s="16" t="n">
        <v>0.162256956201215</v>
      </c>
      <c r="AO592" s="16" t="n">
        <v>0.284857712679896</v>
      </c>
      <c r="AP592" s="16" t="n">
        <v>0.643907470556817</v>
      </c>
      <c r="AQ592" s="16"/>
      <c r="AR592" s="16" t="n">
        <v>0.0838554526885233</v>
      </c>
      <c r="AS592" s="16" t="n">
        <v>0.441696299529434</v>
      </c>
      <c r="AT592" s="16" t="n">
        <v>0.433486157552295</v>
      </c>
      <c r="AU592" s="16" t="n">
        <v>0.682571931421995</v>
      </c>
      <c r="AV592" s="16" t="n">
        <v>0.390819192579022</v>
      </c>
      <c r="AW592" s="16" t="n">
        <v>0.302664188185767</v>
      </c>
      <c r="AX592" s="16" t="n">
        <v>0.173798684477086</v>
      </c>
      <c r="AY592" s="16" t="n">
        <v>0.672745124641749</v>
      </c>
      <c r="AZ592" s="16" t="n">
        <v>0.267908550098684</v>
      </c>
      <c r="BA592" s="16" t="n">
        <v>0.24375388508444</v>
      </c>
      <c r="BB592" s="16" t="n">
        <v>0.0992339867545228</v>
      </c>
      <c r="BC592" s="16" t="n">
        <v>0.343249824958133</v>
      </c>
    </row>
    <row r="593">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row>
    <row r="594">
      <c r="B594" s="7" t="s">
        <v>308</v>
      </c>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row>
    <row r="595">
      <c r="B595" s="26" t="s">
        <v>83</v>
      </c>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row>
    <row r="596">
      <c r="B596" t="s">
        <v>300</v>
      </c>
      <c r="C596" s="16" t="n">
        <v>0.0509645028969067</v>
      </c>
      <c r="D596" s="16" t="n">
        <v>0.132331090411972</v>
      </c>
      <c r="E596" s="16" t="n">
        <v>0.0730058920289602</v>
      </c>
      <c r="F596" s="16" t="n">
        <v>0.0361773378212491</v>
      </c>
      <c r="G596" s="16"/>
      <c r="H596" s="16" t="n">
        <v>0.256012569360043</v>
      </c>
      <c r="I596" s="16" t="n">
        <v>0.0366763676507805</v>
      </c>
      <c r="J596" s="16"/>
      <c r="K596" s="16" t="n">
        <v>0.0495960080948539</v>
      </c>
      <c r="L596" s="16"/>
      <c r="M596" s="16" t="n">
        <v>0.0356986115232844</v>
      </c>
      <c r="N596" s="16" t="n">
        <v>0.15883870140375</v>
      </c>
      <c r="O596" s="16" t="n">
        <v>0.197358194247189</v>
      </c>
      <c r="P596" s="16" t="n">
        <v>0.326232445871498</v>
      </c>
      <c r="Q596" s="16"/>
      <c r="R596" s="16" t="n">
        <v>0</v>
      </c>
      <c r="S596" s="16" t="n">
        <v>0.219722737210074</v>
      </c>
      <c r="T596" s="16" t="n">
        <v>0.0748678006793554</v>
      </c>
      <c r="U596" s="16" t="n">
        <v>0.032621241733063</v>
      </c>
      <c r="V596" s="16" t="n">
        <v>0.0144544049628273</v>
      </c>
      <c r="W596" s="16"/>
      <c r="X596" s="16" t="n">
        <v>0.0362169555385294</v>
      </c>
      <c r="Y596" s="16" t="n">
        <v>0.0396378455379488</v>
      </c>
      <c r="Z596" s="16" t="n">
        <v>0.0151586943457223</v>
      </c>
      <c r="AA596" s="16" t="n">
        <v>0.0670152821468419</v>
      </c>
      <c r="AB596" s="16" t="n">
        <v>0.101458433731577</v>
      </c>
      <c r="AC596" s="16" t="n">
        <v>0.245213459622049</v>
      </c>
      <c r="AD596" s="16" t="n">
        <v>0.0668122968287215</v>
      </c>
      <c r="AE596" s="16"/>
      <c r="AF596" s="16" t="n">
        <v>0.00619146448117436</v>
      </c>
      <c r="AG596" s="16" t="n">
        <v>0.0441802336609793</v>
      </c>
      <c r="AH596" s="16" t="n">
        <v>0.043723463005748</v>
      </c>
      <c r="AI596" s="16" t="n">
        <v>0.0644713305099092</v>
      </c>
      <c r="AJ596" s="16" t="n">
        <v>0.0469026126941596</v>
      </c>
      <c r="AK596" s="16" t="n">
        <v>0.0380441603893596</v>
      </c>
      <c r="AL596" s="16" t="n">
        <v>0.0158521918445857</v>
      </c>
      <c r="AM596" s="16" t="n">
        <v>0.116933254750888</v>
      </c>
      <c r="AN596" s="16" t="n">
        <v>0.0304146801637542</v>
      </c>
      <c r="AO596" s="16" t="n">
        <v>0.0228683673837913</v>
      </c>
      <c r="AP596" s="16" t="n">
        <v>0.0375250387388321</v>
      </c>
      <c r="AQ596" s="16"/>
      <c r="AR596" s="16" t="n">
        <v>0.00391559483143707</v>
      </c>
      <c r="AS596" s="16" t="n">
        <v>0.0034776268683342</v>
      </c>
      <c r="AT596" s="16" t="n">
        <v>0.0965114605331484</v>
      </c>
      <c r="AU596" s="16" t="n">
        <v>0.00303783591331277</v>
      </c>
      <c r="AV596" s="16" t="n">
        <v>0.199434763688688</v>
      </c>
      <c r="AW596" s="16" t="n">
        <v>0.020891032754496</v>
      </c>
      <c r="AX596" s="16" t="n">
        <v>0.306356399492778</v>
      </c>
      <c r="AY596" s="16" t="n">
        <v>0.0170935710151781</v>
      </c>
      <c r="AZ596" s="16" t="n">
        <v>0.279355069638878</v>
      </c>
      <c r="BA596" s="16" t="n">
        <v>0.0145804277300206</v>
      </c>
      <c r="BB596" s="16" t="n">
        <v>0.0223271463483393</v>
      </c>
      <c r="BC596" s="16" t="n">
        <v>0.00423686245418571</v>
      </c>
    </row>
    <row r="597">
      <c r="B597" t="s">
        <v>301</v>
      </c>
      <c r="C597" s="16" t="n">
        <v>0.231095199813776</v>
      </c>
      <c r="D597" s="16" t="n">
        <v>0.29791289582683</v>
      </c>
      <c r="E597" s="16" t="n">
        <v>0.35940369466713</v>
      </c>
      <c r="F597" s="16" t="n">
        <v>0.195772298340219</v>
      </c>
      <c r="G597" s="16"/>
      <c r="H597" s="16" t="n">
        <v>0.0695023013306913</v>
      </c>
      <c r="I597" s="16" t="n">
        <v>0.225896598781386</v>
      </c>
      <c r="J597" s="16"/>
      <c r="K597" s="16" t="n">
        <v>0.326210990539657</v>
      </c>
      <c r="L597" s="16"/>
      <c r="M597" s="16" t="n">
        <v>0.220103134856579</v>
      </c>
      <c r="N597" s="16" t="n">
        <v>0.301866153539682</v>
      </c>
      <c r="O597" s="16" t="n">
        <v>0.368159046940997</v>
      </c>
      <c r="P597" s="16" t="n">
        <v>0.352572603972136</v>
      </c>
      <c r="Q597" s="16"/>
      <c r="R597" s="16" t="n">
        <v>0.265523809705751</v>
      </c>
      <c r="S597" s="16" t="n">
        <v>0.404631692257379</v>
      </c>
      <c r="T597" s="16" t="n">
        <v>0.208019174593614</v>
      </c>
      <c r="U597" s="16" t="n">
        <v>0.409823161406378</v>
      </c>
      <c r="V597" s="16" t="n">
        <v>0.140206681070118</v>
      </c>
      <c r="W597" s="16"/>
      <c r="X597" s="16" t="n">
        <v>0.23804439635636</v>
      </c>
      <c r="Y597" s="16" t="n">
        <v>0.129975080050554</v>
      </c>
      <c r="Z597" s="16" t="n">
        <v>0.208978067231484</v>
      </c>
      <c r="AA597" s="16" t="n">
        <v>0.474900783033947</v>
      </c>
      <c r="AB597" s="16" t="n">
        <v>0.572860182334011</v>
      </c>
      <c r="AC597" s="16" t="n">
        <v>0.264295177402353</v>
      </c>
      <c r="AD597" s="16" t="n">
        <v>0.725430127377227</v>
      </c>
      <c r="AE597" s="16"/>
      <c r="AF597" s="16" t="n">
        <v>0.667088936544179</v>
      </c>
      <c r="AG597" s="16" t="n">
        <v>0.0436619299607225</v>
      </c>
      <c r="AH597" s="16" t="n">
        <v>0.443283416150024</v>
      </c>
      <c r="AI597" s="16" t="n">
        <v>0.148375465766309</v>
      </c>
      <c r="AJ597" s="16" t="n">
        <v>0.25862049780952</v>
      </c>
      <c r="AK597" s="16" t="n">
        <v>0.150142061639719</v>
      </c>
      <c r="AL597" s="16" t="n">
        <v>0.346628333216712</v>
      </c>
      <c r="AM597" s="16" t="n">
        <v>0.28453117814595</v>
      </c>
      <c r="AN597" s="16" t="n">
        <v>0.331457777324985</v>
      </c>
      <c r="AO597" s="16" t="n">
        <v>0.323241686294957</v>
      </c>
      <c r="AP597" s="16" t="n">
        <v>0</v>
      </c>
      <c r="AQ597" s="16"/>
      <c r="AR597" s="16" t="n">
        <v>0.218009366748219</v>
      </c>
      <c r="AS597" s="16" t="n">
        <v>0.206162231866084</v>
      </c>
      <c r="AT597" s="16" t="n">
        <v>0.213604349594447</v>
      </c>
      <c r="AU597" s="16" t="n">
        <v>0.0252090856001044</v>
      </c>
      <c r="AV597" s="16" t="n">
        <v>0.193207964935738</v>
      </c>
      <c r="AW597" s="16" t="n">
        <v>0.328928810890502</v>
      </c>
      <c r="AX597" s="16" t="n">
        <v>0.195614539902219</v>
      </c>
      <c r="AY597" s="16" t="n">
        <v>0.169582767656259</v>
      </c>
      <c r="AZ597" s="16" t="n">
        <v>0.281041474815843</v>
      </c>
      <c r="BA597" s="16" t="n">
        <v>0.352870648010381</v>
      </c>
      <c r="BB597" s="16" t="n">
        <v>0.117824859278404</v>
      </c>
      <c r="BC597" s="16" t="n">
        <v>0.18244783647466</v>
      </c>
    </row>
    <row r="598">
      <c r="B598" t="s">
        <v>302</v>
      </c>
      <c r="C598" s="16" t="n">
        <v>0.334373676540745</v>
      </c>
      <c r="D598" s="16" t="n">
        <v>0.295084591783687</v>
      </c>
      <c r="E598" s="16" t="n">
        <v>0.344319683973156</v>
      </c>
      <c r="F598" s="16" t="n">
        <v>0.337183452810709</v>
      </c>
      <c r="G598" s="16"/>
      <c r="H598" s="16" t="n">
        <v>0.631457533776515</v>
      </c>
      <c r="I598" s="16" t="n">
        <v>0.337741968583213</v>
      </c>
      <c r="J598" s="16"/>
      <c r="K598" s="16" t="n">
        <v>0.251684610142604</v>
      </c>
      <c r="L598" s="16"/>
      <c r="M598" s="16" t="n">
        <v>0.343120368254854</v>
      </c>
      <c r="N598" s="16" t="n">
        <v>0.27299868758143</v>
      </c>
      <c r="O598" s="16" t="n">
        <v>0.247064278257247</v>
      </c>
      <c r="P598" s="16" t="n">
        <v>0.191617421638329</v>
      </c>
      <c r="Q598" s="16"/>
      <c r="R598" s="16" t="n">
        <v>0</v>
      </c>
      <c r="S598" s="16" t="n">
        <v>0.159207000460959</v>
      </c>
      <c r="T598" s="16" t="n">
        <v>0.407918302000114</v>
      </c>
      <c r="U598" s="16" t="n">
        <v>0.301734227438222</v>
      </c>
      <c r="V598" s="16" t="n">
        <v>0.376156116166863</v>
      </c>
      <c r="W598" s="16"/>
      <c r="X598" s="16" t="n">
        <v>0.307722120029612</v>
      </c>
      <c r="Y598" s="16" t="n">
        <v>0.415049524769144</v>
      </c>
      <c r="Z598" s="16" t="n">
        <v>0.301623453904977</v>
      </c>
      <c r="AA598" s="16" t="n">
        <v>0.220908922718283</v>
      </c>
      <c r="AB598" s="16" t="n">
        <v>0.183760817864817</v>
      </c>
      <c r="AC598" s="16" t="n">
        <v>0.135475525017471</v>
      </c>
      <c r="AD598" s="16" t="n">
        <v>0.0644601900637947</v>
      </c>
      <c r="AE598" s="16"/>
      <c r="AF598" s="16" t="n">
        <v>0</v>
      </c>
      <c r="AG598" s="16" t="n">
        <v>0.0281492693145895</v>
      </c>
      <c r="AH598" s="16" t="n">
        <v>0.40028147758475</v>
      </c>
      <c r="AI598" s="16" t="n">
        <v>0.424827854450026</v>
      </c>
      <c r="AJ598" s="16" t="n">
        <v>0.364272907988801</v>
      </c>
      <c r="AK598" s="16" t="n">
        <v>0.345220735769978</v>
      </c>
      <c r="AL598" s="16" t="n">
        <v>0.194882377069917</v>
      </c>
      <c r="AM598" s="16" t="n">
        <v>0.354745446522641</v>
      </c>
      <c r="AN598" s="16" t="n">
        <v>0.402487022753648</v>
      </c>
      <c r="AO598" s="16" t="n">
        <v>0.261903254349495</v>
      </c>
      <c r="AP598" s="16" t="n">
        <v>0.246213320370113</v>
      </c>
      <c r="AQ598" s="16"/>
      <c r="AR598" s="16" t="n">
        <v>0.54670046502396</v>
      </c>
      <c r="AS598" s="16" t="n">
        <v>0.197682198841737</v>
      </c>
      <c r="AT598" s="16" t="n">
        <v>0.247570551752765</v>
      </c>
      <c r="AU598" s="16" t="n">
        <v>0.302238889011441</v>
      </c>
      <c r="AV598" s="16" t="n">
        <v>0.197611227643283</v>
      </c>
      <c r="AW598" s="16" t="n">
        <v>0.330218024420742</v>
      </c>
      <c r="AX598" s="16" t="n">
        <v>0.307429388616125</v>
      </c>
      <c r="AY598" s="16" t="n">
        <v>0.00253980209265756</v>
      </c>
      <c r="AZ598" s="16" t="n">
        <v>0.0858474527232971</v>
      </c>
      <c r="BA598" s="16" t="n">
        <v>0.251961683111648</v>
      </c>
      <c r="BB598" s="16" t="n">
        <v>0.569595688547361</v>
      </c>
      <c r="BC598" s="16" t="n">
        <v>0.467558785500004</v>
      </c>
    </row>
    <row r="599">
      <c r="B599" t="s">
        <v>303</v>
      </c>
      <c r="C599" s="16" t="n">
        <v>0.0704297969100317</v>
      </c>
      <c r="D599" s="16" t="n">
        <v>0.0868266551465319</v>
      </c>
      <c r="E599" s="16" t="n">
        <v>0.153033827365912</v>
      </c>
      <c r="F599" s="16" t="n">
        <v>0.0510102663688635</v>
      </c>
      <c r="G599" s="16"/>
      <c r="H599" s="16" t="n">
        <v>0.0397494128944224</v>
      </c>
      <c r="I599" s="16" t="n">
        <v>0.0709581750095311</v>
      </c>
      <c r="J599" s="16"/>
      <c r="K599" s="16" t="n">
        <v>0.034694901855742</v>
      </c>
      <c r="L599" s="16"/>
      <c r="M599" s="16" t="n">
        <v>0.0680312423965343</v>
      </c>
      <c r="N599" s="16" t="n">
        <v>0.0860728799869439</v>
      </c>
      <c r="O599" s="16" t="n">
        <v>0.105670934456126</v>
      </c>
      <c r="P599" s="16" t="n">
        <v>0.0553817068742959</v>
      </c>
      <c r="Q599" s="16"/>
      <c r="R599" s="16" t="n">
        <v>0</v>
      </c>
      <c r="S599" s="16" t="n">
        <v>0.00185177592069832</v>
      </c>
      <c r="T599" s="16" t="n">
        <v>0.0949127890176377</v>
      </c>
      <c r="U599" s="16" t="n">
        <v>0.040909850215695</v>
      </c>
      <c r="V599" s="16" t="n">
        <v>0.0899014480995186</v>
      </c>
      <c r="W599" s="16"/>
      <c r="X599" s="16" t="n">
        <v>0.0593704440311471</v>
      </c>
      <c r="Y599" s="16" t="n">
        <v>0.074218618350514</v>
      </c>
      <c r="Z599" s="16" t="n">
        <v>0.140666979130609</v>
      </c>
      <c r="AA599" s="16" t="n">
        <v>0.214311164554703</v>
      </c>
      <c r="AB599" s="16" t="n">
        <v>0.0538686295336528</v>
      </c>
      <c r="AC599" s="16" t="n">
        <v>0.0714864477302956</v>
      </c>
      <c r="AD599" s="16" t="n">
        <v>0.0680708357665678</v>
      </c>
      <c r="AE599" s="16"/>
      <c r="AF599" s="16" t="n">
        <v>0.000614839625629032</v>
      </c>
      <c r="AG599" s="16" t="n">
        <v>0</v>
      </c>
      <c r="AH599" s="16" t="n">
        <v>0.00402816420283139</v>
      </c>
      <c r="AI599" s="16" t="n">
        <v>0.205642767648523</v>
      </c>
      <c r="AJ599" s="16" t="n">
        <v>0.0904382031233346</v>
      </c>
      <c r="AK599" s="16" t="n">
        <v>0.0531607529741202</v>
      </c>
      <c r="AL599" s="16" t="n">
        <v>0.250523742683162</v>
      </c>
      <c r="AM599" s="16" t="n">
        <v>0.0485136430877525</v>
      </c>
      <c r="AN599" s="16" t="n">
        <v>0.000681614347246591</v>
      </c>
      <c r="AO599" s="16" t="n">
        <v>0.107128979291861</v>
      </c>
      <c r="AP599" s="16" t="n">
        <v>0</v>
      </c>
      <c r="AQ599" s="16"/>
      <c r="AR599" s="16" t="n">
        <v>0.0836545303601524</v>
      </c>
      <c r="AS599" s="16" t="n">
        <v>0.0578263004006686</v>
      </c>
      <c r="AT599" s="16" t="n">
        <v>0.0609137960336427</v>
      </c>
      <c r="AU599" s="16" t="n">
        <v>0.00303783591331277</v>
      </c>
      <c r="AV599" s="16" t="n">
        <v>0.216538078796552</v>
      </c>
      <c r="AW599" s="16" t="n">
        <v>0.0475733866288072</v>
      </c>
      <c r="AX599" s="16" t="n">
        <v>0.00143444483332274</v>
      </c>
      <c r="AY599" s="16" t="n">
        <v>0.00042330034877626</v>
      </c>
      <c r="AZ599" s="16" t="n">
        <v>0.0858474527232971</v>
      </c>
      <c r="BA599" s="16" t="n">
        <v>0.134217778581315</v>
      </c>
      <c r="BB599" s="16" t="n">
        <v>0.101240626245603</v>
      </c>
      <c r="BC599" s="16" t="n">
        <v>0.112496174373499</v>
      </c>
    </row>
    <row r="600">
      <c r="B600" t="s">
        <v>304</v>
      </c>
      <c r="C600" s="16" t="n">
        <v>0.0119267927781972</v>
      </c>
      <c r="D600" s="16" t="n">
        <v>0.00345345538723919</v>
      </c>
      <c r="E600" s="16" t="n">
        <v>0.0158559089529209</v>
      </c>
      <c r="F600" s="16" t="n">
        <v>0.0121575235244499</v>
      </c>
      <c r="G600" s="16"/>
      <c r="H600" s="16" t="n">
        <v>0.00180063319518904</v>
      </c>
      <c r="I600" s="16" t="n">
        <v>0.0140407708802796</v>
      </c>
      <c r="J600" s="16"/>
      <c r="K600" s="16" t="n">
        <v>0.00425832550623469</v>
      </c>
      <c r="L600" s="16"/>
      <c r="M600" s="16" t="n">
        <v>0.0102368534756873</v>
      </c>
      <c r="N600" s="16" t="n">
        <v>0.0280734566468285</v>
      </c>
      <c r="O600" s="16" t="n">
        <v>0.0215773520567686</v>
      </c>
      <c r="P600" s="16" t="n">
        <v>0</v>
      </c>
      <c r="Q600" s="16"/>
      <c r="R600" s="16" t="n">
        <v>0</v>
      </c>
      <c r="S600" s="16" t="n">
        <v>0</v>
      </c>
      <c r="T600" s="16" t="n">
        <v>0.00378386272544476</v>
      </c>
      <c r="U600" s="16" t="n">
        <v>0.00329873621391773</v>
      </c>
      <c r="V600" s="16" t="n">
        <v>0.0207481713012682</v>
      </c>
      <c r="W600" s="16"/>
      <c r="X600" s="16" t="n">
        <v>0.000147255808569563</v>
      </c>
      <c r="Y600" s="16" t="n">
        <v>0.0464584263758002</v>
      </c>
      <c r="Z600" s="16" t="n">
        <v>0.0106794218005217</v>
      </c>
      <c r="AA600" s="16" t="n">
        <v>0</v>
      </c>
      <c r="AB600" s="16" t="n">
        <v>0</v>
      </c>
      <c r="AC600" s="16" t="n">
        <v>0.110706216593589</v>
      </c>
      <c r="AD600" s="16" t="n">
        <v>0.0132533022708416</v>
      </c>
      <c r="AE600" s="16"/>
      <c r="AF600" s="16" t="n">
        <v>0</v>
      </c>
      <c r="AG600" s="16" t="n">
        <v>0</v>
      </c>
      <c r="AH600" s="16" t="n">
        <v>0</v>
      </c>
      <c r="AI600" s="16" t="n">
        <v>0.0197382902524089</v>
      </c>
      <c r="AJ600" s="16" t="n">
        <v>0.00162331020452646</v>
      </c>
      <c r="AK600" s="16" t="n">
        <v>0.000218065522239523</v>
      </c>
      <c r="AL600" s="16" t="n">
        <v>0.12774897853863</v>
      </c>
      <c r="AM600" s="16" t="n">
        <v>0.01034130741271</v>
      </c>
      <c r="AN600" s="16" t="n">
        <v>0</v>
      </c>
      <c r="AO600" s="16" t="n">
        <v>0</v>
      </c>
      <c r="AP600" s="16" t="n">
        <v>0</v>
      </c>
      <c r="AQ600" s="16"/>
      <c r="AR600" s="16" t="n">
        <v>0.0638645903477088</v>
      </c>
      <c r="AS600" s="16" t="n">
        <v>0.00562431457689879</v>
      </c>
      <c r="AT600" s="16" t="n">
        <v>0.00237412293579566</v>
      </c>
      <c r="AU600" s="16" t="n">
        <v>0</v>
      </c>
      <c r="AV600" s="16" t="n">
        <v>0</v>
      </c>
      <c r="AW600" s="16" t="n">
        <v>0.00512794624324106</v>
      </c>
      <c r="AX600" s="16" t="n">
        <v>0.018352124912914</v>
      </c>
      <c r="AY600" s="16" t="n">
        <v>0.00306640931703091</v>
      </c>
      <c r="AZ600" s="16" t="n">
        <v>0</v>
      </c>
      <c r="BA600" s="16" t="n">
        <v>0</v>
      </c>
      <c r="BB600" s="16" t="n">
        <v>0</v>
      </c>
      <c r="BC600" s="16" t="n">
        <v>0</v>
      </c>
    </row>
    <row r="601">
      <c r="B601" t="s">
        <v>101</v>
      </c>
      <c r="C601" s="16" t="n">
        <v>0.301210031060344</v>
      </c>
      <c r="D601" s="16" t="n">
        <v>0.18439131144374</v>
      </c>
      <c r="E601" s="16" t="n">
        <v>0.0543809930119209</v>
      </c>
      <c r="F601" s="16" t="n">
        <v>0.36769912113451</v>
      </c>
      <c r="G601" s="16"/>
      <c r="H601" s="16" t="n">
        <v>0.00147754944313996</v>
      </c>
      <c r="I601" s="16" t="n">
        <v>0.31468611909481</v>
      </c>
      <c r="J601" s="16"/>
      <c r="K601" s="16" t="n">
        <v>0.333555163860909</v>
      </c>
      <c r="L601" s="16"/>
      <c r="M601" s="16" t="n">
        <v>0.32280978949306</v>
      </c>
      <c r="N601" s="16" t="n">
        <v>0.152150120841365</v>
      </c>
      <c r="O601" s="16" t="n">
        <v>0.0601701940416718</v>
      </c>
      <c r="P601" s="16" t="n">
        <v>0.0741958216437404</v>
      </c>
      <c r="Q601" s="16"/>
      <c r="R601" s="16" t="n">
        <v>0.734476190294249</v>
      </c>
      <c r="S601" s="16" t="n">
        <v>0.214586794150889</v>
      </c>
      <c r="T601" s="16" t="n">
        <v>0.210498070983834</v>
      </c>
      <c r="U601" s="16" t="n">
        <v>0.211612782992724</v>
      </c>
      <c r="V601" s="16" t="n">
        <v>0.358533178399405</v>
      </c>
      <c r="W601" s="16"/>
      <c r="X601" s="16" t="n">
        <v>0.358498828235782</v>
      </c>
      <c r="Y601" s="16" t="n">
        <v>0.294660504916038</v>
      </c>
      <c r="Z601" s="16" t="n">
        <v>0.322893383586686</v>
      </c>
      <c r="AA601" s="16" t="n">
        <v>0.0228638475462243</v>
      </c>
      <c r="AB601" s="16" t="n">
        <v>0.0880519365359424</v>
      </c>
      <c r="AC601" s="16" t="n">
        <v>0.172823173634242</v>
      </c>
      <c r="AD601" s="16" t="n">
        <v>0.0619732476928473</v>
      </c>
      <c r="AE601" s="16"/>
      <c r="AF601" s="16" t="n">
        <v>0.326104759349018</v>
      </c>
      <c r="AG601" s="16" t="n">
        <v>0.884008567063709</v>
      </c>
      <c r="AH601" s="16" t="n">
        <v>0.108683479056647</v>
      </c>
      <c r="AI601" s="16" t="n">
        <v>0.136944291372824</v>
      </c>
      <c r="AJ601" s="16" t="n">
        <v>0.238142468179658</v>
      </c>
      <c r="AK601" s="16" t="n">
        <v>0.413214223704583</v>
      </c>
      <c r="AL601" s="16" t="n">
        <v>0.0643643766469938</v>
      </c>
      <c r="AM601" s="16" t="n">
        <v>0.184935170080059</v>
      </c>
      <c r="AN601" s="16" t="n">
        <v>0.234958905410366</v>
      </c>
      <c r="AO601" s="16" t="n">
        <v>0.284857712679896</v>
      </c>
      <c r="AP601" s="16" t="n">
        <v>0.716261640891055</v>
      </c>
      <c r="AQ601" s="16"/>
      <c r="AR601" s="16" t="n">
        <v>0.0838554526885233</v>
      </c>
      <c r="AS601" s="16" t="n">
        <v>0.529227327446277</v>
      </c>
      <c r="AT601" s="16" t="n">
        <v>0.379025719150201</v>
      </c>
      <c r="AU601" s="16" t="n">
        <v>0.666476353561829</v>
      </c>
      <c r="AV601" s="16" t="n">
        <v>0.193207964935738</v>
      </c>
      <c r="AW601" s="16" t="n">
        <v>0.267260799062212</v>
      </c>
      <c r="AX601" s="16" t="n">
        <v>0.170813102242641</v>
      </c>
      <c r="AY601" s="16" t="n">
        <v>0.807294149570099</v>
      </c>
      <c r="AZ601" s="16" t="n">
        <v>0.267908550098684</v>
      </c>
      <c r="BA601" s="16" t="n">
        <v>0.246369462566636</v>
      </c>
      <c r="BB601" s="16" t="n">
        <v>0.189011679580293</v>
      </c>
      <c r="BC601" s="16" t="n">
        <v>0.233260341197651</v>
      </c>
    </row>
    <row r="602">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row>
    <row r="603">
      <c r="B603" s="7" t="s">
        <v>309</v>
      </c>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row>
    <row r="604">
      <c r="B604" s="26" t="s">
        <v>83</v>
      </c>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row>
    <row r="605">
      <c r="B605" t="s">
        <v>300</v>
      </c>
      <c r="C605" s="16" t="n">
        <v>0.0463195937454839</v>
      </c>
      <c r="D605" s="16" t="n">
        <v>0.0383978348073059</v>
      </c>
      <c r="E605" s="16" t="n">
        <v>0.117962564637128</v>
      </c>
      <c r="F605" s="16" t="n">
        <v>0.0322394521682354</v>
      </c>
      <c r="G605" s="16"/>
      <c r="H605" s="16" t="n">
        <v>0.227128605843801</v>
      </c>
      <c r="I605" s="16" t="n">
        <v>0.0433800884449309</v>
      </c>
      <c r="J605" s="16"/>
      <c r="K605" s="16" t="n">
        <v>0.0329989399655144</v>
      </c>
      <c r="L605" s="16"/>
      <c r="M605" s="16" t="n">
        <v>0.0308410338276728</v>
      </c>
      <c r="N605" s="16" t="n">
        <v>0.162057550738388</v>
      </c>
      <c r="O605" s="16" t="n">
        <v>0.178148805989163</v>
      </c>
      <c r="P605" s="16" t="n">
        <v>0.308121002402927</v>
      </c>
      <c r="Q605" s="16"/>
      <c r="R605" s="16" t="n">
        <v>0.0191976253492021</v>
      </c>
      <c r="S605" s="16" t="n">
        <v>0.152505849314517</v>
      </c>
      <c r="T605" s="16" t="n">
        <v>0.0853387105777222</v>
      </c>
      <c r="U605" s="16" t="n">
        <v>0.0418942778247913</v>
      </c>
      <c r="V605" s="16" t="n">
        <v>0.0125137955995475</v>
      </c>
      <c r="W605" s="16"/>
      <c r="X605" s="16" t="n">
        <v>0.0345351932413547</v>
      </c>
      <c r="Y605" s="16" t="n">
        <v>0.0714391999516703</v>
      </c>
      <c r="Z605" s="16" t="n">
        <v>0.0196285866685112</v>
      </c>
      <c r="AA605" s="16" t="n">
        <v>0.0784453255337042</v>
      </c>
      <c r="AB605" s="16" t="n">
        <v>0.0810899834561079</v>
      </c>
      <c r="AC605" s="16" t="n">
        <v>0.29618843103233</v>
      </c>
      <c r="AD605" s="16" t="n">
        <v>0.0860360554688958</v>
      </c>
      <c r="AE605" s="16"/>
      <c r="AF605" s="16" t="n">
        <v>0.00714362493852441</v>
      </c>
      <c r="AG605" s="16" t="n">
        <v>0.0377822007133527</v>
      </c>
      <c r="AH605" s="16" t="n">
        <v>0.0472214359434631</v>
      </c>
      <c r="AI605" s="16" t="n">
        <v>0.207168867493215</v>
      </c>
      <c r="AJ605" s="16" t="n">
        <v>0.0159846700992146</v>
      </c>
      <c r="AK605" s="16" t="n">
        <v>0.0317006073402991</v>
      </c>
      <c r="AL605" s="16" t="n">
        <v>0.0155571941380702</v>
      </c>
      <c r="AM605" s="16" t="n">
        <v>0.0259028018120079</v>
      </c>
      <c r="AN605" s="16" t="n">
        <v>0.204846480178525</v>
      </c>
      <c r="AO605" s="16" t="n">
        <v>0.0228683673837913</v>
      </c>
      <c r="AP605" s="16" t="n">
        <v>0.0315671416443111</v>
      </c>
      <c r="AQ605" s="16"/>
      <c r="AR605" s="16" t="n">
        <v>0.132497500136533</v>
      </c>
      <c r="AS605" s="16" t="n">
        <v>0.0034776268683342</v>
      </c>
      <c r="AT605" s="16" t="n">
        <v>0.0371124601225206</v>
      </c>
      <c r="AU605" s="16" t="n">
        <v>0</v>
      </c>
      <c r="AV605" s="16" t="n">
        <v>0.19882691834022</v>
      </c>
      <c r="AW605" s="16" t="n">
        <v>0.0200568020986097</v>
      </c>
      <c r="AX605" s="16" t="n">
        <v>0.0237284485362299</v>
      </c>
      <c r="AY605" s="16" t="n">
        <v>0.0368302509986109</v>
      </c>
      <c r="AZ605" s="16" t="n">
        <v>0.193507616915581</v>
      </c>
      <c r="BA605" s="16" t="n">
        <v>0.000722131161235351</v>
      </c>
      <c r="BB605" s="16" t="n">
        <v>0.0177598570507754</v>
      </c>
      <c r="BC605" s="16" t="n">
        <v>0.0311456441757966</v>
      </c>
    </row>
    <row r="606">
      <c r="B606" t="s">
        <v>301</v>
      </c>
      <c r="C606" s="16" t="n">
        <v>0.197738042375239</v>
      </c>
      <c r="D606" s="16" t="n">
        <v>0.228779210786722</v>
      </c>
      <c r="E606" s="16" t="n">
        <v>0.474178336891162</v>
      </c>
      <c r="F606" s="16" t="n">
        <v>0.135722477169835</v>
      </c>
      <c r="G606" s="16"/>
      <c r="H606" s="16" t="n">
        <v>0.125170818460537</v>
      </c>
      <c r="I606" s="16" t="n">
        <v>0.18881148023335</v>
      </c>
      <c r="J606" s="16"/>
      <c r="K606" s="16" t="n">
        <v>0.187386772875379</v>
      </c>
      <c r="L606" s="16"/>
      <c r="M606" s="16" t="n">
        <v>0.187854474915174</v>
      </c>
      <c r="N606" s="16" t="n">
        <v>0.228189985158323</v>
      </c>
      <c r="O606" s="16" t="n">
        <v>0.405066928890051</v>
      </c>
      <c r="P606" s="16" t="n">
        <v>0.414916940803983</v>
      </c>
      <c r="Q606" s="16"/>
      <c r="R606" s="16" t="n">
        <v>0.220392099735189</v>
      </c>
      <c r="S606" s="16" t="n">
        <v>0.189790169271655</v>
      </c>
      <c r="T606" s="16" t="n">
        <v>0.263655433463919</v>
      </c>
      <c r="U606" s="16" t="n">
        <v>0.226447198658509</v>
      </c>
      <c r="V606" s="16" t="n">
        <v>0.167341121675635</v>
      </c>
      <c r="W606" s="16"/>
      <c r="X606" s="16" t="n">
        <v>0.242807327938618</v>
      </c>
      <c r="Y606" s="16" t="n">
        <v>0.115849354383288</v>
      </c>
      <c r="Z606" s="16" t="n">
        <v>0.156573706714914</v>
      </c>
      <c r="AA606" s="16" t="n">
        <v>0.583492207652549</v>
      </c>
      <c r="AB606" s="16" t="n">
        <v>0.177778494461888</v>
      </c>
      <c r="AC606" s="16" t="n">
        <v>0.219873406661139</v>
      </c>
      <c r="AD606" s="16" t="n">
        <v>0.132878023403807</v>
      </c>
      <c r="AE606" s="16"/>
      <c r="AF606" s="16" t="n">
        <v>0.144394607581245</v>
      </c>
      <c r="AG606" s="16" t="n">
        <v>0.0338019185452012</v>
      </c>
      <c r="AH606" s="16" t="n">
        <v>0.334321956804227</v>
      </c>
      <c r="AI606" s="16" t="n">
        <v>0.0839821214572549</v>
      </c>
      <c r="AJ606" s="16" t="n">
        <v>0.192619642414737</v>
      </c>
      <c r="AK606" s="16" t="n">
        <v>0.147743566081681</v>
      </c>
      <c r="AL606" s="16" t="n">
        <v>0.432527556116808</v>
      </c>
      <c r="AM606" s="16" t="n">
        <v>0.124277388667277</v>
      </c>
      <c r="AN606" s="16" t="n">
        <v>0.253546138588171</v>
      </c>
      <c r="AO606" s="16" t="n">
        <v>0.531431360472075</v>
      </c>
      <c r="AP606" s="16" t="n">
        <v>0.0783120674287592</v>
      </c>
      <c r="AQ606" s="16"/>
      <c r="AR606" s="16" t="n">
        <v>0.158060371231947</v>
      </c>
      <c r="AS606" s="16" t="n">
        <v>0.202514416678992</v>
      </c>
      <c r="AT606" s="16" t="n">
        <v>0.161845768283265</v>
      </c>
      <c r="AU606" s="16" t="n">
        <v>0.174599934172636</v>
      </c>
      <c r="AV606" s="16" t="n">
        <v>0.387023775219945</v>
      </c>
      <c r="AW606" s="16" t="n">
        <v>0.193073969307416</v>
      </c>
      <c r="AX606" s="16" t="n">
        <v>0.341626204485283</v>
      </c>
      <c r="AY606" s="16" t="n">
        <v>0.136242226323455</v>
      </c>
      <c r="AZ606" s="16" t="n">
        <v>0.268718795807235</v>
      </c>
      <c r="BA606" s="16" t="n">
        <v>0.25529939175508</v>
      </c>
      <c r="BB606" s="16" t="n">
        <v>0.197801649630551</v>
      </c>
      <c r="BC606" s="16" t="n">
        <v>0.249394439855591</v>
      </c>
    </row>
    <row r="607">
      <c r="B607" t="s">
        <v>302</v>
      </c>
      <c r="C607" s="16" t="n">
        <v>0.27089209102093</v>
      </c>
      <c r="D607" s="16" t="n">
        <v>0.306621408417283</v>
      </c>
      <c r="E607" s="16" t="n">
        <v>0.248359107699694</v>
      </c>
      <c r="F607" s="16" t="n">
        <v>0.271173811884479</v>
      </c>
      <c r="G607" s="16"/>
      <c r="H607" s="16" t="n">
        <v>0.345498767527937</v>
      </c>
      <c r="I607" s="16" t="n">
        <v>0.281087832599041</v>
      </c>
      <c r="J607" s="16"/>
      <c r="K607" s="16" t="n">
        <v>0.29830212446415</v>
      </c>
      <c r="L607" s="16"/>
      <c r="M607" s="16" t="n">
        <v>0.270396372620235</v>
      </c>
      <c r="N607" s="16" t="n">
        <v>0.298010719348796</v>
      </c>
      <c r="O607" s="16" t="n">
        <v>0.221619856341768</v>
      </c>
      <c r="P607" s="16" t="n">
        <v>0.162247219965089</v>
      </c>
      <c r="Q607" s="16"/>
      <c r="R607" s="16" t="n">
        <v>0</v>
      </c>
      <c r="S607" s="16" t="n">
        <v>0.249524191912434</v>
      </c>
      <c r="T607" s="16" t="n">
        <v>0.302207299720624</v>
      </c>
      <c r="U607" s="16" t="n">
        <v>0.229792274269564</v>
      </c>
      <c r="V607" s="16" t="n">
        <v>0.287073091046566</v>
      </c>
      <c r="W607" s="16"/>
      <c r="X607" s="16" t="n">
        <v>0.239083459202617</v>
      </c>
      <c r="Y607" s="16" t="n">
        <v>0.229287944630665</v>
      </c>
      <c r="Z607" s="16" t="n">
        <v>0.229580741298654</v>
      </c>
      <c r="AA607" s="16" t="n">
        <v>0.191782510259541</v>
      </c>
      <c r="AB607" s="16" t="n">
        <v>0.24498000573038</v>
      </c>
      <c r="AC607" s="16" t="n">
        <v>0.188983843529232</v>
      </c>
      <c r="AD607" s="16" t="n">
        <v>0.624474327154544</v>
      </c>
      <c r="AE607" s="16"/>
      <c r="AF607" s="16" t="n">
        <v>0.498903218671891</v>
      </c>
      <c r="AG607" s="16" t="n">
        <v>0.0653255541840743</v>
      </c>
      <c r="AH607" s="16" t="n">
        <v>0.370097636893788</v>
      </c>
      <c r="AI607" s="16" t="n">
        <v>0.366312685306434</v>
      </c>
      <c r="AJ607" s="16" t="n">
        <v>0.365461106419898</v>
      </c>
      <c r="AK607" s="16" t="n">
        <v>0.198990261325155</v>
      </c>
      <c r="AL607" s="16" t="n">
        <v>0.0340710977796872</v>
      </c>
      <c r="AM607" s="16" t="n">
        <v>0.403126475434648</v>
      </c>
      <c r="AN607" s="16" t="n">
        <v>0.296663979655723</v>
      </c>
      <c r="AO607" s="16" t="n">
        <v>0.0283959397333628</v>
      </c>
      <c r="AP607" s="16" t="n">
        <v>0.246213320370113</v>
      </c>
      <c r="AQ607" s="16"/>
      <c r="AR607" s="16" t="n">
        <v>0.423370189096253</v>
      </c>
      <c r="AS607" s="16" t="n">
        <v>0.299048153149763</v>
      </c>
      <c r="AT607" s="16" t="n">
        <v>0.178852469542118</v>
      </c>
      <c r="AU607" s="16" t="n">
        <v>0.142828134405369</v>
      </c>
      <c r="AV607" s="16" t="n">
        <v>0.216538078796552</v>
      </c>
      <c r="AW607" s="16" t="n">
        <v>0.295081843446256</v>
      </c>
      <c r="AX607" s="16" t="n">
        <v>0.155924707841946</v>
      </c>
      <c r="AY607" s="16" t="n">
        <v>0.137088827021007</v>
      </c>
      <c r="AZ607" s="16" t="n">
        <v>0.0123226790086081</v>
      </c>
      <c r="BA607" s="16" t="n">
        <v>0.248623974468215</v>
      </c>
      <c r="BB607" s="16" t="n">
        <v>0.328721988454723</v>
      </c>
      <c r="BC607" s="16" t="n">
        <v>0.349301309288869</v>
      </c>
    </row>
    <row r="608">
      <c r="B608" t="s">
        <v>303</v>
      </c>
      <c r="C608" s="16" t="n">
        <v>0.140529626549415</v>
      </c>
      <c r="D608" s="16" t="n">
        <v>0.238274160635972</v>
      </c>
      <c r="E608" s="16" t="n">
        <v>0.113095546921307</v>
      </c>
      <c r="F608" s="16" t="n">
        <v>0.134105186271211</v>
      </c>
      <c r="G608" s="16"/>
      <c r="H608" s="16" t="n">
        <v>0.0663363120092289</v>
      </c>
      <c r="I608" s="16" t="n">
        <v>0.130817573775155</v>
      </c>
      <c r="J608" s="16"/>
      <c r="K608" s="16" t="n">
        <v>0.129575085312445</v>
      </c>
      <c r="L608" s="16"/>
      <c r="M608" s="16" t="n">
        <v>0.142630490958767</v>
      </c>
      <c r="N608" s="16" t="n">
        <v>0.12477973114254</v>
      </c>
      <c r="O608" s="16" t="n">
        <v>0.133584891788707</v>
      </c>
      <c r="P608" s="16" t="n">
        <v>0.0291820826869319</v>
      </c>
      <c r="Q608" s="16"/>
      <c r="R608" s="16" t="n">
        <v>0</v>
      </c>
      <c r="S608" s="16" t="n">
        <v>0.227407628616434</v>
      </c>
      <c r="T608" s="16" t="n">
        <v>0.135968091114189</v>
      </c>
      <c r="U608" s="16" t="n">
        <v>0.195732385885687</v>
      </c>
      <c r="V608" s="16" t="n">
        <v>0.114542588935991</v>
      </c>
      <c r="W608" s="16"/>
      <c r="X608" s="16" t="n">
        <v>0.115211117869595</v>
      </c>
      <c r="Y608" s="16" t="n">
        <v>0.139356578316503</v>
      </c>
      <c r="Z608" s="16" t="n">
        <v>0.146020635389187</v>
      </c>
      <c r="AA608" s="16" t="n">
        <v>0.118912691577832</v>
      </c>
      <c r="AB608" s="16" t="n">
        <v>0.427397533230753</v>
      </c>
      <c r="AC608" s="16" t="n">
        <v>0.119643801356817</v>
      </c>
      <c r="AD608" s="16" t="n">
        <v>0.107933259939114</v>
      </c>
      <c r="AE608" s="16"/>
      <c r="AF608" s="16" t="n">
        <v>0</v>
      </c>
      <c r="AG608" s="16" t="n">
        <v>0</v>
      </c>
      <c r="AH608" s="16" t="n">
        <v>0.138132337690916</v>
      </c>
      <c r="AI608" s="16" t="n">
        <v>0.289367222394745</v>
      </c>
      <c r="AJ608" s="16" t="n">
        <v>0.196496919798665</v>
      </c>
      <c r="AK608" s="16" t="n">
        <v>0.161943584016411</v>
      </c>
      <c r="AL608" s="16" t="n">
        <v>0.172399411273936</v>
      </c>
      <c r="AM608" s="16" t="n">
        <v>0.103507574707536</v>
      </c>
      <c r="AN608" s="16" t="n">
        <v>0</v>
      </c>
      <c r="AO608" s="16" t="n">
        <v>0.014676222273881</v>
      </c>
      <c r="AP608" s="16" t="n">
        <v>0</v>
      </c>
      <c r="AQ608" s="16"/>
      <c r="AR608" s="16" t="n">
        <v>0.0730318145565349</v>
      </c>
      <c r="AS608" s="16" t="n">
        <v>0.0123101471035045</v>
      </c>
      <c r="AT608" s="16" t="n">
        <v>0.183600715413709</v>
      </c>
      <c r="AU608" s="16" t="n">
        <v>0</v>
      </c>
      <c r="AV608" s="16" t="n">
        <v>0.00440326270754489</v>
      </c>
      <c r="AW608" s="16" t="n">
        <v>0.183027415988291</v>
      </c>
      <c r="AX608" s="16" t="n">
        <v>0.152460977329727</v>
      </c>
      <c r="AY608" s="16" t="n">
        <v>0.000846600697552519</v>
      </c>
      <c r="AZ608" s="16" t="n">
        <v>0.257542358169891</v>
      </c>
      <c r="BA608" s="16" t="n">
        <v>0.136833356063512</v>
      </c>
      <c r="BB608" s="16" t="n">
        <v>0.268434459617036</v>
      </c>
      <c r="BC608" s="16" t="n">
        <v>0.12327085743717</v>
      </c>
    </row>
    <row r="609">
      <c r="B609" t="s">
        <v>304</v>
      </c>
      <c r="C609" s="16" t="n">
        <v>0.03770301237121</v>
      </c>
      <c r="D609" s="16" t="n">
        <v>0.0665234255677496</v>
      </c>
      <c r="E609" s="16" t="n">
        <v>0.00235278453425917</v>
      </c>
      <c r="F609" s="16" t="n">
        <v>0.0415424991131428</v>
      </c>
      <c r="G609" s="16"/>
      <c r="H609" s="16" t="n">
        <v>0.234387946715356</v>
      </c>
      <c r="I609" s="16" t="n">
        <v>0.0349175830650845</v>
      </c>
      <c r="J609" s="16"/>
      <c r="K609" s="16" t="n">
        <v>0.0183223091250588</v>
      </c>
      <c r="L609" s="16"/>
      <c r="M609" s="16" t="n">
        <v>0.0377422019025747</v>
      </c>
      <c r="N609" s="16" t="n">
        <v>0.0458802865379535</v>
      </c>
      <c r="O609" s="16" t="n">
        <v>0.0172585890371373</v>
      </c>
      <c r="P609" s="16" t="n">
        <v>0</v>
      </c>
      <c r="Q609" s="16"/>
      <c r="R609" s="16" t="n">
        <v>0</v>
      </c>
      <c r="S609" s="16" t="n">
        <v>0.0119273037188539</v>
      </c>
      <c r="T609" s="16" t="n">
        <v>0.00138583464746059</v>
      </c>
      <c r="U609" s="16" t="n">
        <v>0.0296547043000423</v>
      </c>
      <c r="V609" s="16" t="n">
        <v>0.0608236476823789</v>
      </c>
      <c r="W609" s="16"/>
      <c r="X609" s="16" t="n">
        <v>0.0364592626212491</v>
      </c>
      <c r="Y609" s="16" t="n">
        <v>0.0511002564214923</v>
      </c>
      <c r="Z609" s="16" t="n">
        <v>0.125302946342047</v>
      </c>
      <c r="AA609" s="16" t="n">
        <v>0.00706113175711307</v>
      </c>
      <c r="AB609" s="16" t="n">
        <v>0</v>
      </c>
      <c r="AC609" s="16" t="n">
        <v>0</v>
      </c>
      <c r="AD609" s="16" t="n">
        <v>0.0108818776261806</v>
      </c>
      <c r="AE609" s="16"/>
      <c r="AF609" s="16" t="n">
        <v>0</v>
      </c>
      <c r="AG609" s="16" t="n">
        <v>0</v>
      </c>
      <c r="AH609" s="16" t="n">
        <v>0</v>
      </c>
      <c r="AI609" s="16" t="n">
        <v>0.00824717654612525</v>
      </c>
      <c r="AJ609" s="16" t="n">
        <v>0.00238047662434379</v>
      </c>
      <c r="AK609" s="16" t="n">
        <v>0.0467491141231673</v>
      </c>
      <c r="AL609" s="16" t="n">
        <v>0.135028207608117</v>
      </c>
      <c r="AM609" s="16" t="n">
        <v>0</v>
      </c>
      <c r="AN609" s="16" t="n">
        <v>0.0926709415435827</v>
      </c>
      <c r="AO609" s="16" t="n">
        <v>0.117770397456994</v>
      </c>
      <c r="AP609" s="16" t="n">
        <v>0</v>
      </c>
      <c r="AQ609" s="16"/>
      <c r="AR609" s="16" t="n">
        <v>0.129184672290209</v>
      </c>
      <c r="AS609" s="16" t="n">
        <v>0.0522019858237698</v>
      </c>
      <c r="AT609" s="16" t="n">
        <v>0.013766042575878</v>
      </c>
      <c r="AU609" s="16" t="n">
        <v>0</v>
      </c>
      <c r="AV609" s="16" t="n">
        <v>0</v>
      </c>
      <c r="AW609" s="16" t="n">
        <v>0</v>
      </c>
      <c r="AX609" s="16" t="n">
        <v>0.151982829051953</v>
      </c>
      <c r="AY609" s="16" t="n">
        <v>0.0162469703176256</v>
      </c>
      <c r="AZ609" s="16" t="n">
        <v>0</v>
      </c>
      <c r="BA609" s="16" t="n">
        <v>0.114767261467518</v>
      </c>
      <c r="BB609" s="16" t="n">
        <v>0</v>
      </c>
      <c r="BC609" s="16" t="n">
        <v>0</v>
      </c>
    </row>
    <row r="610">
      <c r="B610" t="s">
        <v>101</v>
      </c>
      <c r="C610" s="16" t="n">
        <v>0.306817633937723</v>
      </c>
      <c r="D610" s="16" t="n">
        <v>0.121403959784969</v>
      </c>
      <c r="E610" s="16" t="n">
        <v>0.0440516593164494</v>
      </c>
      <c r="F610" s="16" t="n">
        <v>0.385216573393097</v>
      </c>
      <c r="G610" s="16"/>
      <c r="H610" s="16" t="n">
        <v>0.00147754944313996</v>
      </c>
      <c r="I610" s="16" t="n">
        <v>0.32098544188244</v>
      </c>
      <c r="J610" s="16"/>
      <c r="K610" s="16" t="n">
        <v>0.333414768257453</v>
      </c>
      <c r="L610" s="16"/>
      <c r="M610" s="16" t="n">
        <v>0.330535425775576</v>
      </c>
      <c r="N610" s="16" t="n">
        <v>0.141081727073999</v>
      </c>
      <c r="O610" s="16" t="n">
        <v>0.044320927953174</v>
      </c>
      <c r="P610" s="16" t="n">
        <v>0.0855327541410698</v>
      </c>
      <c r="Q610" s="16"/>
      <c r="R610" s="16" t="n">
        <v>0.760410274915609</v>
      </c>
      <c r="S610" s="16" t="n">
        <v>0.168844857166105</v>
      </c>
      <c r="T610" s="16" t="n">
        <v>0.211444630476086</v>
      </c>
      <c r="U610" s="16" t="n">
        <v>0.276479159061406</v>
      </c>
      <c r="V610" s="16" t="n">
        <v>0.357705755059882</v>
      </c>
      <c r="W610" s="16"/>
      <c r="X610" s="16" t="n">
        <v>0.331903639126566</v>
      </c>
      <c r="Y610" s="16" t="n">
        <v>0.392966666296382</v>
      </c>
      <c r="Z610" s="16" t="n">
        <v>0.322893383586686</v>
      </c>
      <c r="AA610" s="16" t="n">
        <v>0.0203061332192609</v>
      </c>
      <c r="AB610" s="16" t="n">
        <v>0.068753983120871</v>
      </c>
      <c r="AC610" s="16" t="n">
        <v>0.175310517420482</v>
      </c>
      <c r="AD610" s="16" t="n">
        <v>0.0377964564074584</v>
      </c>
      <c r="AE610" s="16"/>
      <c r="AF610" s="16" t="n">
        <v>0.349558548808341</v>
      </c>
      <c r="AG610" s="16" t="n">
        <v>0.863090326557372</v>
      </c>
      <c r="AH610" s="16" t="n">
        <v>0.110226632667606</v>
      </c>
      <c r="AI610" s="16" t="n">
        <v>0.0449219268022265</v>
      </c>
      <c r="AJ610" s="16" t="n">
        <v>0.227057184643142</v>
      </c>
      <c r="AK610" s="16" t="n">
        <v>0.412872867113286</v>
      </c>
      <c r="AL610" s="16" t="n">
        <v>0.210416533083383</v>
      </c>
      <c r="AM610" s="16" t="n">
        <v>0.343185759378531</v>
      </c>
      <c r="AN610" s="16" t="n">
        <v>0.152272460033999</v>
      </c>
      <c r="AO610" s="16" t="n">
        <v>0.284857712679896</v>
      </c>
      <c r="AP610" s="16" t="n">
        <v>0.643907470556817</v>
      </c>
      <c r="AQ610" s="16"/>
      <c r="AR610" s="16" t="n">
        <v>0.0838554526885233</v>
      </c>
      <c r="AS610" s="16" t="n">
        <v>0.430447670375636</v>
      </c>
      <c r="AT610" s="16" t="n">
        <v>0.424822544062509</v>
      </c>
      <c r="AU610" s="16" t="n">
        <v>0.682571931421995</v>
      </c>
      <c r="AV610" s="16" t="n">
        <v>0.193207964935738</v>
      </c>
      <c r="AW610" s="16" t="n">
        <v>0.308759969159428</v>
      </c>
      <c r="AX610" s="16" t="n">
        <v>0.17427683275486</v>
      </c>
      <c r="AY610" s="16" t="n">
        <v>0.672745124641749</v>
      </c>
      <c r="AZ610" s="16" t="n">
        <v>0.267908550098684</v>
      </c>
      <c r="BA610" s="16" t="n">
        <v>0.24375388508444</v>
      </c>
      <c r="BB610" s="16" t="n">
        <v>0.187282045246914</v>
      </c>
      <c r="BC610" s="16" t="n">
        <v>0.246887749242574</v>
      </c>
    </row>
    <row r="611">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row>
    <row r="612">
      <c r="B612" s="7" t="s">
        <v>310</v>
      </c>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row>
    <row r="613">
      <c r="B613" s="26" t="s">
        <v>83</v>
      </c>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row>
    <row r="614">
      <c r="B614" t="s">
        <v>300</v>
      </c>
      <c r="C614" s="16" t="n">
        <v>0.0693375159362814</v>
      </c>
      <c r="D614" s="16" t="n">
        <v>0.207954903182222</v>
      </c>
      <c r="E614" s="16" t="n">
        <v>0.142564167203051</v>
      </c>
      <c r="F614" s="16" t="n">
        <v>0.0366421163117066</v>
      </c>
      <c r="G614" s="16"/>
      <c r="H614" s="16" t="n">
        <v>0.221084324530327</v>
      </c>
      <c r="I614" s="16" t="n">
        <v>0.0395033828689993</v>
      </c>
      <c r="J614" s="16"/>
      <c r="K614" s="16" t="n">
        <v>0.0790426430795962</v>
      </c>
      <c r="L614" s="16"/>
      <c r="M614" s="16" t="n">
        <v>0.0529242828243898</v>
      </c>
      <c r="N614" s="16" t="n">
        <v>0.201718305754365</v>
      </c>
      <c r="O614" s="16" t="n">
        <v>0.182218267922244</v>
      </c>
      <c r="P614" s="16" t="n">
        <v>0.332661672095869</v>
      </c>
      <c r="Q614" s="16"/>
      <c r="R614" s="16" t="n">
        <v>0</v>
      </c>
      <c r="S614" s="16" t="n">
        <v>0.266060415047909</v>
      </c>
      <c r="T614" s="16" t="n">
        <v>0.0548836725485082</v>
      </c>
      <c r="U614" s="16" t="n">
        <v>0.108008348328731</v>
      </c>
      <c r="V614" s="16" t="n">
        <v>0.0238564569646812</v>
      </c>
      <c r="W614" s="16"/>
      <c r="X614" s="16" t="n">
        <v>0.0352767132643732</v>
      </c>
      <c r="Y614" s="16" t="n">
        <v>0.0209041060931988</v>
      </c>
      <c r="Z614" s="16" t="n">
        <v>0.0277765886741444</v>
      </c>
      <c r="AA614" s="16" t="n">
        <v>0.0992394632375081</v>
      </c>
      <c r="AB614" s="16" t="n">
        <v>0.427540799581553</v>
      </c>
      <c r="AC614" s="16" t="n">
        <v>0.335026965809906</v>
      </c>
      <c r="AD614" s="16" t="n">
        <v>0.0583679738513906</v>
      </c>
      <c r="AE614" s="16"/>
      <c r="AF614" s="16" t="n">
        <v>0.201622610131904</v>
      </c>
      <c r="AG614" s="16" t="n">
        <v>0.00737239872595501</v>
      </c>
      <c r="AH614" s="16" t="n">
        <v>0.0529176980317329</v>
      </c>
      <c r="AI614" s="16" t="n">
        <v>0.0444838394833692</v>
      </c>
      <c r="AJ614" s="16" t="n">
        <v>0.0449046493361506</v>
      </c>
      <c r="AK614" s="16" t="n">
        <v>0.0468576290822872</v>
      </c>
      <c r="AL614" s="16" t="n">
        <v>0.179084784216332</v>
      </c>
      <c r="AM614" s="16" t="n">
        <v>0.0861801704857784</v>
      </c>
      <c r="AN614" s="16" t="n">
        <v>0.0339566091016594</v>
      </c>
      <c r="AO614" s="16" t="n">
        <v>0.050639525867909</v>
      </c>
      <c r="AP614" s="16" t="n">
        <v>0</v>
      </c>
      <c r="AQ614" s="16"/>
      <c r="AR614" s="16" t="n">
        <v>0.0222500432490894</v>
      </c>
      <c r="AS614" s="16" t="n">
        <v>0.00483221783725454</v>
      </c>
      <c r="AT614" s="16" t="n">
        <v>0.13907483519688</v>
      </c>
      <c r="AU614" s="16" t="n">
        <v>0</v>
      </c>
      <c r="AV614" s="16" t="n">
        <v>0.00622679875294994</v>
      </c>
      <c r="AW614" s="16" t="n">
        <v>0.0673845450204193</v>
      </c>
      <c r="AX614" s="16" t="n">
        <v>0.175711277588183</v>
      </c>
      <c r="AY614" s="16" t="n">
        <v>0.0350337427279088</v>
      </c>
      <c r="AZ614" s="16" t="n">
        <v>0.203873808844374</v>
      </c>
      <c r="BA614" s="16" t="n">
        <v>0.117382838949715</v>
      </c>
      <c r="BB614" s="16" t="n">
        <v>0.0329590642950671</v>
      </c>
      <c r="BC614" s="16" t="n">
        <v>0.00103810310470089</v>
      </c>
    </row>
    <row r="615">
      <c r="B615" t="s">
        <v>301</v>
      </c>
      <c r="C615" s="16" t="n">
        <v>0.16485065428054</v>
      </c>
      <c r="D615" s="16" t="n">
        <v>0.0955020950957013</v>
      </c>
      <c r="E615" s="16" t="n">
        <v>0.362860277294121</v>
      </c>
      <c r="F615" s="16" t="n">
        <v>0.131855767075927</v>
      </c>
      <c r="G615" s="16"/>
      <c r="H615" s="16" t="n">
        <v>0.0848521469650162</v>
      </c>
      <c r="I615" s="16" t="n">
        <v>0.175702797659845</v>
      </c>
      <c r="J615" s="16"/>
      <c r="K615" s="16" t="n">
        <v>0.198206963487027</v>
      </c>
      <c r="L615" s="16"/>
      <c r="M615" s="16" t="n">
        <v>0.156376018715403</v>
      </c>
      <c r="N615" s="16" t="n">
        <v>0.1961290443224</v>
      </c>
      <c r="O615" s="16" t="n">
        <v>0.325095043779692</v>
      </c>
      <c r="P615" s="16" t="n">
        <v>0.365314299122482</v>
      </c>
      <c r="Q615" s="16"/>
      <c r="R615" s="16" t="n">
        <v>0.239589725084391</v>
      </c>
      <c r="S615" s="16" t="n">
        <v>0.0910985023426705</v>
      </c>
      <c r="T615" s="16" t="n">
        <v>0.201494113303952</v>
      </c>
      <c r="U615" s="16" t="n">
        <v>0.24780517370456</v>
      </c>
      <c r="V615" s="16" t="n">
        <v>0.13354587256223</v>
      </c>
      <c r="W615" s="16"/>
      <c r="X615" s="16" t="n">
        <v>0.180427444231988</v>
      </c>
      <c r="Y615" s="16" t="n">
        <v>0.138523172975831</v>
      </c>
      <c r="Z615" s="16" t="n">
        <v>0.141331773227618</v>
      </c>
      <c r="AA615" s="16" t="n">
        <v>0.394014959287187</v>
      </c>
      <c r="AB615" s="16" t="n">
        <v>0.0913734739897919</v>
      </c>
      <c r="AC615" s="16" t="n">
        <v>0.128083315049754</v>
      </c>
      <c r="AD615" s="16" t="n">
        <v>0.132978804253723</v>
      </c>
      <c r="AE615" s="16"/>
      <c r="AF615" s="16" t="n">
        <v>0.00177326358881552</v>
      </c>
      <c r="AG615" s="16" t="n">
        <v>0.0367762692060317</v>
      </c>
      <c r="AH615" s="16" t="n">
        <v>0.415691847066499</v>
      </c>
      <c r="AI615" s="16" t="n">
        <v>0.0497921477490959</v>
      </c>
      <c r="AJ615" s="16" t="n">
        <v>0.173762298078039</v>
      </c>
      <c r="AK615" s="16" t="n">
        <v>0.0857943201549468</v>
      </c>
      <c r="AL615" s="16" t="n">
        <v>0.226201973521484</v>
      </c>
      <c r="AM615" s="16" t="n">
        <v>0.237291812135903</v>
      </c>
      <c r="AN615" s="16" t="n">
        <v>0.267765329198988</v>
      </c>
      <c r="AO615" s="16" t="n">
        <v>0.318825794653261</v>
      </c>
      <c r="AP615" s="16" t="n">
        <v>0.0631342832886222</v>
      </c>
      <c r="AQ615" s="16"/>
      <c r="AR615" s="16" t="n">
        <v>0.277475052328217</v>
      </c>
      <c r="AS615" s="16" t="n">
        <v>0.153374100003887</v>
      </c>
      <c r="AT615" s="16" t="n">
        <v>0.155582726788659</v>
      </c>
      <c r="AU615" s="16" t="n">
        <v>0.161542192225783</v>
      </c>
      <c r="AV615" s="16" t="n">
        <v>0.193207964935738</v>
      </c>
      <c r="AW615" s="16" t="n">
        <v>0.142575514045277</v>
      </c>
      <c r="AX615" s="16" t="n">
        <v>0.0411242768935953</v>
      </c>
      <c r="AY615" s="16" t="n">
        <v>0.135395625625902</v>
      </c>
      <c r="AZ615" s="16" t="n">
        <v>0.268448713904385</v>
      </c>
      <c r="BA615" s="16" t="n">
        <v>0.155112558017582</v>
      </c>
      <c r="BB615" s="16" t="n">
        <v>0.106915936173974</v>
      </c>
      <c r="BC615" s="16" t="n">
        <v>0.127853754259589</v>
      </c>
    </row>
    <row r="616">
      <c r="B616" t="s">
        <v>302</v>
      </c>
      <c r="C616" s="16" t="n">
        <v>0.250873271067793</v>
      </c>
      <c r="D616" s="16" t="n">
        <v>0.219409729493827</v>
      </c>
      <c r="E616" s="16" t="n">
        <v>0.226891667814439</v>
      </c>
      <c r="F616" s="16" t="n">
        <v>0.259842631021173</v>
      </c>
      <c r="G616" s="16"/>
      <c r="H616" s="16" t="n">
        <v>0.094611466287594</v>
      </c>
      <c r="I616" s="16" t="n">
        <v>0.275209989494348</v>
      </c>
      <c r="J616" s="16"/>
      <c r="K616" s="16" t="n">
        <v>0.173386636034279</v>
      </c>
      <c r="L616" s="16"/>
      <c r="M616" s="16" t="n">
        <v>0.247237541293098</v>
      </c>
      <c r="N616" s="16" t="n">
        <v>0.286163016486497</v>
      </c>
      <c r="O616" s="16" t="n">
        <v>0.27872442295562</v>
      </c>
      <c r="P616" s="16" t="n">
        <v>0.163975280785453</v>
      </c>
      <c r="Q616" s="16"/>
      <c r="R616" s="16" t="n">
        <v>0</v>
      </c>
      <c r="S616" s="16" t="n">
        <v>0.199233201548135</v>
      </c>
      <c r="T616" s="16" t="n">
        <v>0.297494659435483</v>
      </c>
      <c r="U616" s="16" t="n">
        <v>0.163807362168396</v>
      </c>
      <c r="V616" s="16" t="n">
        <v>0.287122639267588</v>
      </c>
      <c r="W616" s="16"/>
      <c r="X616" s="16" t="n">
        <v>0.205718033799574</v>
      </c>
      <c r="Y616" s="16" t="n">
        <v>0.412569633682554</v>
      </c>
      <c r="Z616" s="16" t="n">
        <v>0.0925296813022353</v>
      </c>
      <c r="AA616" s="16" t="n">
        <v>0.0405005373736272</v>
      </c>
      <c r="AB616" s="16" t="n">
        <v>0.156774296633316</v>
      </c>
      <c r="AC616" s="16" t="n">
        <v>0.236833324441643</v>
      </c>
      <c r="AD616" s="16" t="n">
        <v>0.195948663553522</v>
      </c>
      <c r="AE616" s="16"/>
      <c r="AF616" s="16" t="n">
        <v>0.144394607581245</v>
      </c>
      <c r="AG616" s="16" t="n">
        <v>0.0629545493124134</v>
      </c>
      <c r="AH616" s="16" t="n">
        <v>0.22608099501577</v>
      </c>
      <c r="AI616" s="16" t="n">
        <v>0.332416507080584</v>
      </c>
      <c r="AJ616" s="16" t="n">
        <v>0.335652471263955</v>
      </c>
      <c r="AK616" s="16" t="n">
        <v>0.245608224488736</v>
      </c>
      <c r="AL616" s="16" t="n">
        <v>0.204669829753045</v>
      </c>
      <c r="AM616" s="16" t="n">
        <v>0.366121080106182</v>
      </c>
      <c r="AN616" s="16" t="n">
        <v>0.284083281522171</v>
      </c>
      <c r="AO616" s="16" t="n">
        <v>0.255706694120252</v>
      </c>
      <c r="AP616" s="16" t="n">
        <v>0.0783120674287592</v>
      </c>
      <c r="AQ616" s="16"/>
      <c r="AR616" s="16" t="n">
        <v>0.4050357406786</v>
      </c>
      <c r="AS616" s="16" t="n">
        <v>0.254740054311913</v>
      </c>
      <c r="AT616" s="16" t="n">
        <v>0.142552136372992</v>
      </c>
      <c r="AU616" s="16" t="n">
        <v>0.152848040438909</v>
      </c>
      <c r="AV616" s="16" t="n">
        <v>0.216538078796552</v>
      </c>
      <c r="AW616" s="16" t="n">
        <v>0.211115668521403</v>
      </c>
      <c r="AX616" s="16" t="n">
        <v>0.304443806381681</v>
      </c>
      <c r="AY616" s="16" t="n">
        <v>0.156402206655664</v>
      </c>
      <c r="AZ616" s="16" t="n">
        <v>0.17392147442926</v>
      </c>
      <c r="BA616" s="16" t="n">
        <v>0.12035948201253</v>
      </c>
      <c r="BB616" s="16" t="n">
        <v>0.47954099056389</v>
      </c>
      <c r="BC616" s="16" t="n">
        <v>0.278463877821986</v>
      </c>
    </row>
    <row r="617">
      <c r="B617" t="s">
        <v>303</v>
      </c>
      <c r="C617" s="16" t="n">
        <v>0.170064052682978</v>
      </c>
      <c r="D617" s="16" t="n">
        <v>0.223732875538999</v>
      </c>
      <c r="E617" s="16" t="n">
        <v>0.205616956744497</v>
      </c>
      <c r="F617" s="16" t="n">
        <v>0.155890612472476</v>
      </c>
      <c r="G617" s="16"/>
      <c r="H617" s="16" t="n">
        <v>0.360151993889787</v>
      </c>
      <c r="I617" s="16" t="n">
        <v>0.168066694333082</v>
      </c>
      <c r="J617" s="16"/>
      <c r="K617" s="16" t="n">
        <v>0.221227050827526</v>
      </c>
      <c r="L617" s="16"/>
      <c r="M617" s="16" t="n">
        <v>0.172579048035977</v>
      </c>
      <c r="N617" s="16" t="n">
        <v>0.165268223053215</v>
      </c>
      <c r="O617" s="16" t="n">
        <v>0.11390642765581</v>
      </c>
      <c r="P617" s="16" t="n">
        <v>0.0765962948578858</v>
      </c>
      <c r="Q617" s="16"/>
      <c r="R617" s="16" t="n">
        <v>0.0259340846213594</v>
      </c>
      <c r="S617" s="16" t="n">
        <v>0.194055947510882</v>
      </c>
      <c r="T617" s="16" t="n">
        <v>0.235089181461506</v>
      </c>
      <c r="U617" s="16" t="n">
        <v>0.123460223964873</v>
      </c>
      <c r="V617" s="16" t="n">
        <v>0.164818324201714</v>
      </c>
      <c r="W617" s="16"/>
      <c r="X617" s="16" t="n">
        <v>0.170643146931488</v>
      </c>
      <c r="Y617" s="16" t="n">
        <v>0.0387864666923222</v>
      </c>
      <c r="Z617" s="16" t="n">
        <v>0.283209602172323</v>
      </c>
      <c r="AA617" s="16" t="n">
        <v>0.445938906882417</v>
      </c>
      <c r="AB617" s="16" t="n">
        <v>0.244938282035343</v>
      </c>
      <c r="AC617" s="16" t="n">
        <v>0.127233221064455</v>
      </c>
      <c r="AD617" s="16" t="n">
        <v>0.522131832828458</v>
      </c>
      <c r="AE617" s="16"/>
      <c r="AF617" s="16" t="n">
        <v>0.326104759349018</v>
      </c>
      <c r="AG617" s="16" t="n">
        <v>0.00888821569189119</v>
      </c>
      <c r="AH617" s="16" t="n">
        <v>0.0270119151878717</v>
      </c>
      <c r="AI617" s="16" t="n">
        <v>0.453008252196058</v>
      </c>
      <c r="AJ617" s="16" t="n">
        <v>0.201931825143667</v>
      </c>
      <c r="AK617" s="16" t="n">
        <v>0.124160699621309</v>
      </c>
      <c r="AL617" s="16" t="n">
        <v>0.124015616037267</v>
      </c>
      <c r="AM617" s="16" t="n">
        <v>0.119348747294806</v>
      </c>
      <c r="AN617" s="16" t="n">
        <v>0.326114511383631</v>
      </c>
      <c r="AO617" s="16" t="n">
        <v>0.0899702726786818</v>
      </c>
      <c r="AP617" s="16" t="n">
        <v>0.214646178725802</v>
      </c>
      <c r="AQ617" s="16"/>
      <c r="AR617" s="16" t="n">
        <v>0.0821990387653611</v>
      </c>
      <c r="AS617" s="16" t="n">
        <v>0.0522019858237698</v>
      </c>
      <c r="AT617" s="16" t="n">
        <v>0.180367265165132</v>
      </c>
      <c r="AU617" s="16" t="n">
        <v>0.00303783591331277</v>
      </c>
      <c r="AV617" s="16" t="n">
        <v>0.197611227643283</v>
      </c>
      <c r="AW617" s="16" t="n">
        <v>0.316791419593931</v>
      </c>
      <c r="AX617" s="16" t="n">
        <v>0.152939125607502</v>
      </c>
      <c r="AY617" s="16" t="n">
        <v>0.00042330034877626</v>
      </c>
      <c r="AZ617" s="16" t="n">
        <v>0.0858474527232971</v>
      </c>
      <c r="BA617" s="16" t="n">
        <v>0.248623974468215</v>
      </c>
      <c r="BB617" s="16" t="n">
        <v>0.103524270894385</v>
      </c>
      <c r="BC617" s="16" t="n">
        <v>0.246887749242574</v>
      </c>
    </row>
    <row r="618">
      <c r="B618" t="s">
        <v>304</v>
      </c>
      <c r="C618" s="16" t="n">
        <v>0.0618574226113256</v>
      </c>
      <c r="D618" s="16" t="n">
        <v>0.122542256971271</v>
      </c>
      <c r="E618" s="16" t="n">
        <v>0.00828363640055956</v>
      </c>
      <c r="F618" s="16" t="n">
        <v>0.0655544243923223</v>
      </c>
      <c r="G618" s="16"/>
      <c r="H618" s="16" t="n">
        <v>0.234387946715356</v>
      </c>
      <c r="I618" s="16" t="n">
        <v>0.0517083207998332</v>
      </c>
      <c r="J618" s="16"/>
      <c r="K618" s="16" t="n">
        <v>0.0145679878751039</v>
      </c>
      <c r="L618" s="16"/>
      <c r="M618" s="16" t="n">
        <v>0.0675536053831996</v>
      </c>
      <c r="N618" s="16" t="n">
        <v>0.0077546456983854</v>
      </c>
      <c r="O618" s="16" t="n">
        <v>0.0429358087052626</v>
      </c>
      <c r="P618" s="16" t="n">
        <v>0</v>
      </c>
      <c r="Q618" s="16"/>
      <c r="R618" s="16" t="n">
        <v>0</v>
      </c>
      <c r="S618" s="16" t="n">
        <v>0.0349651393995146</v>
      </c>
      <c r="T618" s="16" t="n">
        <v>0</v>
      </c>
      <c r="U618" s="16" t="n">
        <v>0.145128161716922</v>
      </c>
      <c r="V618" s="16" t="n">
        <v>0.0676028120852278</v>
      </c>
      <c r="W618" s="16"/>
      <c r="X618" s="16" t="n">
        <v>0.0667082014474235</v>
      </c>
      <c r="Y618" s="16" t="n">
        <v>0.0921648010415552</v>
      </c>
      <c r="Z618" s="16" t="n">
        <v>0.132258971036993</v>
      </c>
      <c r="AA618" s="16" t="n">
        <v>0</v>
      </c>
      <c r="AB618" s="16" t="n">
        <v>0.0104237906989225</v>
      </c>
      <c r="AC618" s="16" t="n">
        <v>0</v>
      </c>
      <c r="AD618" s="16" t="n">
        <v>0.0335367434339709</v>
      </c>
      <c r="AE618" s="16"/>
      <c r="AF618" s="16" t="n">
        <v>0</v>
      </c>
      <c r="AG618" s="16" t="n">
        <v>0</v>
      </c>
      <c r="AH618" s="16" t="n">
        <v>0.16849299710744</v>
      </c>
      <c r="AI618" s="16" t="n">
        <v>0.00371842125558444</v>
      </c>
      <c r="AJ618" s="16" t="n">
        <v>0.006757823949054</v>
      </c>
      <c r="AK618" s="16" t="n">
        <v>0.0847834140547606</v>
      </c>
      <c r="AL618" s="16" t="n">
        <v>0.199938481819889</v>
      </c>
      <c r="AM618" s="16" t="n">
        <v>0</v>
      </c>
      <c r="AN618" s="16" t="n">
        <v>0.0826864453763664</v>
      </c>
      <c r="AO618" s="16" t="n">
        <v>0</v>
      </c>
      <c r="AP618" s="16" t="n">
        <v>0</v>
      </c>
      <c r="AQ618" s="16"/>
      <c r="AR618" s="16" t="n">
        <v>0.129184672290209</v>
      </c>
      <c r="AS618" s="16" t="n">
        <v>0.0522019858237698</v>
      </c>
      <c r="AT618" s="16" t="n">
        <v>0.0035611844036935</v>
      </c>
      <c r="AU618" s="16" t="n">
        <v>0</v>
      </c>
      <c r="AV618" s="16" t="n">
        <v>0.193207964935738</v>
      </c>
      <c r="AW618" s="16" t="n">
        <v>0.0424670048276368</v>
      </c>
      <c r="AX618" s="16" t="n">
        <v>0.151982829051953</v>
      </c>
      <c r="AY618" s="16" t="n">
        <v>0</v>
      </c>
      <c r="AZ618" s="16" t="n">
        <v>0</v>
      </c>
      <c r="BA618" s="16" t="n">
        <v>0.114767261467518</v>
      </c>
      <c r="BB618" s="16" t="n">
        <v>0.0900546979834715</v>
      </c>
      <c r="BC618" s="16" t="n">
        <v>0.109989483760481</v>
      </c>
    </row>
    <row r="619">
      <c r="B619" t="s">
        <v>101</v>
      </c>
      <c r="C619" s="16" t="n">
        <v>0.283017083421082</v>
      </c>
      <c r="D619" s="16" t="n">
        <v>0.13085813971798</v>
      </c>
      <c r="E619" s="16" t="n">
        <v>0.0537832945433322</v>
      </c>
      <c r="F619" s="16" t="n">
        <v>0.350214448726396</v>
      </c>
      <c r="G619" s="16"/>
      <c r="H619" s="16" t="n">
        <v>0.004912121611919</v>
      </c>
      <c r="I619" s="16" t="n">
        <v>0.289808814843892</v>
      </c>
      <c r="J619" s="16"/>
      <c r="K619" s="16" t="n">
        <v>0.313568718696468</v>
      </c>
      <c r="L619" s="16"/>
      <c r="M619" s="16" t="n">
        <v>0.303329503747933</v>
      </c>
      <c r="N619" s="16" t="n">
        <v>0.142966764685138</v>
      </c>
      <c r="O619" s="16" t="n">
        <v>0.057120028981371</v>
      </c>
      <c r="P619" s="16" t="n">
        <v>0.061452453138309</v>
      </c>
      <c r="Q619" s="16"/>
      <c r="R619" s="16" t="n">
        <v>0.734476190294249</v>
      </c>
      <c r="S619" s="16" t="n">
        <v>0.214586794150889</v>
      </c>
      <c r="T619" s="16" t="n">
        <v>0.21103837325055</v>
      </c>
      <c r="U619" s="16" t="n">
        <v>0.211790730116518</v>
      </c>
      <c r="V619" s="16" t="n">
        <v>0.323053894918558</v>
      </c>
      <c r="W619" s="16"/>
      <c r="X619" s="16" t="n">
        <v>0.341226460325153</v>
      </c>
      <c r="Y619" s="16" t="n">
        <v>0.297051819514539</v>
      </c>
      <c r="Z619" s="16" t="n">
        <v>0.322893383586686</v>
      </c>
      <c r="AA619" s="16" t="n">
        <v>0.0203061332192609</v>
      </c>
      <c r="AB619" s="16" t="n">
        <v>0.0689493570610732</v>
      </c>
      <c r="AC619" s="16" t="n">
        <v>0.172823173634242</v>
      </c>
      <c r="AD619" s="16" t="n">
        <v>0.057035982078936</v>
      </c>
      <c r="AE619" s="16"/>
      <c r="AF619" s="16" t="n">
        <v>0.326104759349018</v>
      </c>
      <c r="AG619" s="16" t="n">
        <v>0.884008567063709</v>
      </c>
      <c r="AH619" s="16" t="n">
        <v>0.109804547590687</v>
      </c>
      <c r="AI619" s="16" t="n">
        <v>0.116580832235309</v>
      </c>
      <c r="AJ619" s="16" t="n">
        <v>0.236990932229134</v>
      </c>
      <c r="AK619" s="16" t="n">
        <v>0.41279571259796</v>
      </c>
      <c r="AL619" s="16" t="n">
        <v>0.0660893146519825</v>
      </c>
      <c r="AM619" s="16" t="n">
        <v>0.191058189977331</v>
      </c>
      <c r="AN619" s="16" t="n">
        <v>0.005393823417184</v>
      </c>
      <c r="AO619" s="16" t="n">
        <v>0.284857712679896</v>
      </c>
      <c r="AP619" s="16" t="n">
        <v>0.643907470556817</v>
      </c>
      <c r="AQ619" s="16"/>
      <c r="AR619" s="16" t="n">
        <v>0.0838554526885233</v>
      </c>
      <c r="AS619" s="16" t="n">
        <v>0.482649656199406</v>
      </c>
      <c r="AT619" s="16" t="n">
        <v>0.378861852072643</v>
      </c>
      <c r="AU619" s="16" t="n">
        <v>0.682571931421995</v>
      </c>
      <c r="AV619" s="16" t="n">
        <v>0.193207964935738</v>
      </c>
      <c r="AW619" s="16" t="n">
        <v>0.219665847991334</v>
      </c>
      <c r="AX619" s="16" t="n">
        <v>0.173798684477086</v>
      </c>
      <c r="AY619" s="16" t="n">
        <v>0.672745124641749</v>
      </c>
      <c r="AZ619" s="16" t="n">
        <v>0.267908550098684</v>
      </c>
      <c r="BA619" s="16" t="n">
        <v>0.24375388508444</v>
      </c>
      <c r="BB619" s="16" t="n">
        <v>0.187005040089212</v>
      </c>
      <c r="BC619" s="16" t="n">
        <v>0.235767031810669</v>
      </c>
    </row>
    <row r="620">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row>
    <row r="621">
      <c r="B621" s="7" t="s">
        <v>311</v>
      </c>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row>
    <row r="622">
      <c r="B622" s="26" t="s">
        <v>83</v>
      </c>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row>
    <row r="623">
      <c r="B623" t="s">
        <v>300</v>
      </c>
      <c r="C623" s="16" t="n">
        <v>0.0730276186538424</v>
      </c>
      <c r="D623" s="16" t="n">
        <v>0.060139606910683</v>
      </c>
      <c r="E623" s="16" t="n">
        <v>0.220613525027011</v>
      </c>
      <c r="F623" s="16" t="n">
        <v>0.0435942086843495</v>
      </c>
      <c r="G623" s="16"/>
      <c r="H623" s="16" t="n">
        <v>0.461867036601318</v>
      </c>
      <c r="I623" s="16" t="n">
        <v>0.0483447766082685</v>
      </c>
      <c r="J623" s="16"/>
      <c r="K623" s="16" t="n">
        <v>0.0510808122457751</v>
      </c>
      <c r="L623" s="16"/>
      <c r="M623" s="16" t="n">
        <v>0.0606678013808322</v>
      </c>
      <c r="N623" s="16" t="n">
        <v>0.17765239417871</v>
      </c>
      <c r="O623" s="16" t="n">
        <v>0.138574284458378</v>
      </c>
      <c r="P623" s="16" t="n">
        <v>0.303912381335123</v>
      </c>
      <c r="Q623" s="16"/>
      <c r="R623" s="16" t="n">
        <v>0.0191976253492021</v>
      </c>
      <c r="S623" s="16" t="n">
        <v>0.165746760755817</v>
      </c>
      <c r="T623" s="16" t="n">
        <v>0.11807231197928</v>
      </c>
      <c r="U623" s="16" t="n">
        <v>0.0380278520339064</v>
      </c>
      <c r="V623" s="16" t="n">
        <v>0.0509849068980864</v>
      </c>
      <c r="W623" s="16"/>
      <c r="X623" s="16" t="n">
        <v>0.0483801962442656</v>
      </c>
      <c r="Y623" s="16" t="n">
        <v>0.0177470119108382</v>
      </c>
      <c r="Z623" s="16" t="n">
        <v>0.145327491220034</v>
      </c>
      <c r="AA623" s="16" t="n">
        <v>0.281448850417556</v>
      </c>
      <c r="AB623" s="16" t="n">
        <v>0.105524337995098</v>
      </c>
      <c r="AC623" s="16" t="n">
        <v>0.259131107672518</v>
      </c>
      <c r="AD623" s="16" t="n">
        <v>0.0548317406269781</v>
      </c>
      <c r="AE623" s="16"/>
      <c r="AF623" s="16" t="n">
        <v>0.00680807543366836</v>
      </c>
      <c r="AG623" s="16" t="n">
        <v>0.00986258147021961</v>
      </c>
      <c r="AH623" s="16" t="n">
        <v>0.0224080818806365</v>
      </c>
      <c r="AI623" s="16" t="n">
        <v>0.0541250014225405</v>
      </c>
      <c r="AJ623" s="16" t="n">
        <v>0.0124628120821648</v>
      </c>
      <c r="AK623" s="16" t="n">
        <v>0.0890701419886673</v>
      </c>
      <c r="AL623" s="16" t="n">
        <v>0.189593195918173</v>
      </c>
      <c r="AM623" s="16" t="n">
        <v>0.119252534147105</v>
      </c>
      <c r="AN623" s="16" t="n">
        <v>0.0339566091016594</v>
      </c>
      <c r="AO623" s="16" t="n">
        <v>0.0512631987083473</v>
      </c>
      <c r="AP623" s="16" t="n">
        <v>0</v>
      </c>
      <c r="AQ623" s="16"/>
      <c r="AR623" s="16" t="n">
        <v>0.0657219265992419</v>
      </c>
      <c r="AS623" s="16" t="n">
        <v>0.00241610891862727</v>
      </c>
      <c r="AT623" s="16" t="n">
        <v>0.146551387218768</v>
      </c>
      <c r="AU623" s="16" t="n">
        <v>0.00303783591331277</v>
      </c>
      <c r="AV623" s="16" t="n">
        <v>0.194423655632675</v>
      </c>
      <c r="AW623" s="16" t="n">
        <v>0.0633580375821328</v>
      </c>
      <c r="AX623" s="16" t="n">
        <v>0.17176939879819</v>
      </c>
      <c r="AY623" s="16" t="n">
        <v>0.0333405413328037</v>
      </c>
      <c r="AZ623" s="16" t="n">
        <v>0.184557748260903</v>
      </c>
      <c r="BA623" s="16" t="n">
        <v>0.00108319674185303</v>
      </c>
      <c r="BB623" s="16" t="n">
        <v>0.024378496015343</v>
      </c>
      <c r="BC623" s="16" t="n">
        <v>0.017864270499108</v>
      </c>
    </row>
    <row r="624">
      <c r="B624" t="s">
        <v>301</v>
      </c>
      <c r="C624" s="16" t="n">
        <v>0.213916341200864</v>
      </c>
      <c r="D624" s="16" t="n">
        <v>0.259548198200927</v>
      </c>
      <c r="E624" s="16" t="n">
        <v>0.446770230655041</v>
      </c>
      <c r="F624" s="16" t="n">
        <v>0.159247848812059</v>
      </c>
      <c r="G624" s="16"/>
      <c r="H624" s="16" t="n">
        <v>0.112455626915196</v>
      </c>
      <c r="I624" s="16" t="n">
        <v>0.194094978162055</v>
      </c>
      <c r="J624" s="16"/>
      <c r="K624" s="16" t="n">
        <v>0.261743617645695</v>
      </c>
      <c r="L624" s="16"/>
      <c r="M624" s="16" t="n">
        <v>0.205009021820922</v>
      </c>
      <c r="N624" s="16" t="n">
        <v>0.251797579665973</v>
      </c>
      <c r="O624" s="16" t="n">
        <v>0.374266316268475</v>
      </c>
      <c r="P624" s="16" t="n">
        <v>0.376045127261386</v>
      </c>
      <c r="Q624" s="16"/>
      <c r="R624" s="16" t="n">
        <v>0.216098463651068</v>
      </c>
      <c r="S624" s="16" t="n">
        <v>0.246527679678755</v>
      </c>
      <c r="T624" s="16" t="n">
        <v>0.213240094293335</v>
      </c>
      <c r="U624" s="16" t="n">
        <v>0.27583269780829</v>
      </c>
      <c r="V624" s="16" t="n">
        <v>0.183251414050278</v>
      </c>
      <c r="W624" s="16"/>
      <c r="X624" s="16" t="n">
        <v>0.231361901248363</v>
      </c>
      <c r="Y624" s="16" t="n">
        <v>0.144633933635842</v>
      </c>
      <c r="Z624" s="16" t="n">
        <v>0.278239119356604</v>
      </c>
      <c r="AA624" s="16" t="n">
        <v>0.266309415611539</v>
      </c>
      <c r="AB624" s="16" t="n">
        <v>0.42014882485762</v>
      </c>
      <c r="AC624" s="16" t="n">
        <v>0.24743582697985</v>
      </c>
      <c r="AD624" s="16" t="n">
        <v>0.141991724022735</v>
      </c>
      <c r="AE624" s="16"/>
      <c r="AF624" s="16" t="n">
        <v>0.196252248782195</v>
      </c>
      <c r="AG624" s="16" t="n">
        <v>0.0759878030918982</v>
      </c>
      <c r="AH624" s="16" t="n">
        <v>0.362072636221678</v>
      </c>
      <c r="AI624" s="16" t="n">
        <v>0.418053351146015</v>
      </c>
      <c r="AJ624" s="16" t="n">
        <v>0.240757727191628</v>
      </c>
      <c r="AK624" s="16" t="n">
        <v>0.117614108729079</v>
      </c>
      <c r="AL624" s="16" t="n">
        <v>0.332545370843278</v>
      </c>
      <c r="AM624" s="16" t="n">
        <v>0.109501909198593</v>
      </c>
      <c r="AN624" s="16" t="n">
        <v>0.294698421954869</v>
      </c>
      <c r="AO624" s="16" t="n">
        <v>0.415605311283636</v>
      </c>
      <c r="AP624" s="16" t="n">
        <v>0.0315671416443111</v>
      </c>
      <c r="AQ624" s="16"/>
      <c r="AR624" s="16" t="n">
        <v>0.335115831640019</v>
      </c>
      <c r="AS624" s="16" t="n">
        <v>0.245737345757985</v>
      </c>
      <c r="AT624" s="16" t="n">
        <v>0.159839371427575</v>
      </c>
      <c r="AU624" s="16" t="n">
        <v>0.0221712496867916</v>
      </c>
      <c r="AV624" s="16" t="n">
        <v>0.00501110805601324</v>
      </c>
      <c r="AW624" s="16" t="n">
        <v>0.163087299018241</v>
      </c>
      <c r="AX624" s="16" t="n">
        <v>0.0416024251713696</v>
      </c>
      <c r="AY624" s="16" t="n">
        <v>0.138358728067336</v>
      </c>
      <c r="AZ624" s="16" t="n">
        <v>0.204143890747224</v>
      </c>
      <c r="BA624" s="16" t="n">
        <v>0.36970558764198</v>
      </c>
      <c r="BB624" s="16" t="n">
        <v>0.292700642069288</v>
      </c>
      <c r="BC624" s="16" t="n">
        <v>0.249740474223825</v>
      </c>
    </row>
    <row r="625">
      <c r="B625" t="s">
        <v>302</v>
      </c>
      <c r="C625" s="16" t="n">
        <v>0.24776521254588</v>
      </c>
      <c r="D625" s="16" t="n">
        <v>0.299268807600866</v>
      </c>
      <c r="E625" s="16" t="n">
        <v>0.170754095839122</v>
      </c>
      <c r="F625" s="16" t="n">
        <v>0.257537167569746</v>
      </c>
      <c r="G625" s="16"/>
      <c r="H625" s="16" t="n">
        <v>0.384993726444872</v>
      </c>
      <c r="I625" s="16" t="n">
        <v>0.266158815387974</v>
      </c>
      <c r="J625" s="16"/>
      <c r="K625" s="16" t="n">
        <v>0.228545922447087</v>
      </c>
      <c r="L625" s="16"/>
      <c r="M625" s="16" t="n">
        <v>0.24735599204246</v>
      </c>
      <c r="N625" s="16" t="n">
        <v>0.251485520644848</v>
      </c>
      <c r="O625" s="16" t="n">
        <v>0.262403377662651</v>
      </c>
      <c r="P625" s="16" t="n">
        <v>0.162705526626533</v>
      </c>
      <c r="Q625" s="16"/>
      <c r="R625" s="16" t="n">
        <v>0.0302277207054804</v>
      </c>
      <c r="S625" s="16" t="n">
        <v>0.123805290392353</v>
      </c>
      <c r="T625" s="16" t="n">
        <v>0.285008221758241</v>
      </c>
      <c r="U625" s="16" t="n">
        <v>0.17243337516546</v>
      </c>
      <c r="V625" s="16" t="n">
        <v>0.297669439721479</v>
      </c>
      <c r="W625" s="16"/>
      <c r="X625" s="16" t="n">
        <v>0.194279960966739</v>
      </c>
      <c r="Y625" s="16" t="n">
        <v>0.303293665675147</v>
      </c>
      <c r="Z625" s="16" t="n">
        <v>0.115081089890816</v>
      </c>
      <c r="AA625" s="16" t="n">
        <v>0.25353452903597</v>
      </c>
      <c r="AB625" s="16" t="n">
        <v>0.1982354092401</v>
      </c>
      <c r="AC625" s="16" t="n">
        <v>0.190497684553725</v>
      </c>
      <c r="AD625" s="16" t="n">
        <v>0.606595668600075</v>
      </c>
      <c r="AE625" s="16"/>
      <c r="AF625" s="16" t="n">
        <v>0.0244041785898077</v>
      </c>
      <c r="AG625" s="16" t="n">
        <v>0.0282878463220071</v>
      </c>
      <c r="AH625" s="16" t="n">
        <v>0.362600513743342</v>
      </c>
      <c r="AI625" s="16" t="n">
        <v>0.176954132685012</v>
      </c>
      <c r="AJ625" s="16" t="n">
        <v>0.408823494261898</v>
      </c>
      <c r="AK625" s="16" t="n">
        <v>0.180262251279958</v>
      </c>
      <c r="AL625" s="16" t="n">
        <v>0.0262400163700018</v>
      </c>
      <c r="AM625" s="16" t="n">
        <v>0.343413104300202</v>
      </c>
      <c r="AN625" s="16" t="n">
        <v>0.425158209217443</v>
      </c>
      <c r="AO625" s="16" t="n">
        <v>0.125599480361993</v>
      </c>
      <c r="AP625" s="16" t="n">
        <v>0.324525387798872</v>
      </c>
      <c r="AQ625" s="16"/>
      <c r="AR625" s="16" t="n">
        <v>0.425428447676157</v>
      </c>
      <c r="AS625" s="16" t="n">
        <v>0.246699630816386</v>
      </c>
      <c r="AT625" s="16" t="n">
        <v>0.182905255178487</v>
      </c>
      <c r="AU625" s="16" t="n">
        <v>0.286143311151275</v>
      </c>
      <c r="AV625" s="16" t="n">
        <v>0.193207964935738</v>
      </c>
      <c r="AW625" s="16" t="n">
        <v>0.243059572713489</v>
      </c>
      <c r="AX625" s="16" t="n">
        <v>0.155924707841946</v>
      </c>
      <c r="AY625" s="16" t="n">
        <v>0.138885335291709</v>
      </c>
      <c r="AZ625" s="16" t="n">
        <v>0.257542358169891</v>
      </c>
      <c r="BA625" s="16" t="n">
        <v>0.133856713000697</v>
      </c>
      <c r="BB625" s="16" t="n">
        <v>0.308910781736944</v>
      </c>
      <c r="BC625" s="16" t="n">
        <v>0.152686329771798</v>
      </c>
    </row>
    <row r="626">
      <c r="B626" t="s">
        <v>303</v>
      </c>
      <c r="C626" s="16" t="n">
        <v>0.100980882448101</v>
      </c>
      <c r="D626" s="16" t="n">
        <v>0.17878212381566</v>
      </c>
      <c r="E626" s="16" t="n">
        <v>0.0759502517586579</v>
      </c>
      <c r="F626" s="16" t="n">
        <v>0.0965390492452943</v>
      </c>
      <c r="G626" s="16"/>
      <c r="H626" s="16" t="n">
        <v>0.0268714230568893</v>
      </c>
      <c r="I626" s="16" t="n">
        <v>0.0959275942061601</v>
      </c>
      <c r="J626" s="16"/>
      <c r="K626" s="16" t="n">
        <v>0.106866882452907</v>
      </c>
      <c r="L626" s="16"/>
      <c r="M626" s="16" t="n">
        <v>0.0979384122020204</v>
      </c>
      <c r="N626" s="16" t="n">
        <v>0.131978792171836</v>
      </c>
      <c r="O626" s="16" t="n">
        <v>0.114133582907995</v>
      </c>
      <c r="P626" s="16" t="n">
        <v>0.0685766824410492</v>
      </c>
      <c r="Q626" s="16"/>
      <c r="R626" s="16" t="n">
        <v>0</v>
      </c>
      <c r="S626" s="16" t="n">
        <v>0.19454779562149</v>
      </c>
      <c r="T626" s="16" t="n">
        <v>0.109878733246543</v>
      </c>
      <c r="U626" s="16" t="n">
        <v>0.203098201007517</v>
      </c>
      <c r="V626" s="16" t="n">
        <v>0.0520472654646944</v>
      </c>
      <c r="W626" s="16"/>
      <c r="X626" s="16" t="n">
        <v>0.112290946019239</v>
      </c>
      <c r="Y626" s="16" t="n">
        <v>0.122394702602548</v>
      </c>
      <c r="Z626" s="16" t="n">
        <v>0.00285568864077082</v>
      </c>
      <c r="AA626" s="16" t="n">
        <v>0.141427198057281</v>
      </c>
      <c r="AB626" s="16" t="n">
        <v>0.188316347452127</v>
      </c>
      <c r="AC626" s="16" t="n">
        <v>0.0784510394109658</v>
      </c>
      <c r="AD626" s="16" t="n">
        <v>0.125596895745384</v>
      </c>
      <c r="AE626" s="16"/>
      <c r="AF626" s="16" t="n">
        <v>0.302650969889695</v>
      </c>
      <c r="AG626" s="16" t="n">
        <v>0.00185320205216629</v>
      </c>
      <c r="AH626" s="16" t="n">
        <v>0.152266675605335</v>
      </c>
      <c r="AI626" s="16" t="n">
        <v>0.139390000424802</v>
      </c>
      <c r="AJ626" s="16" t="n">
        <v>0.0678684200757211</v>
      </c>
      <c r="AK626" s="16" t="n">
        <v>0.152254208094874</v>
      </c>
      <c r="AL626" s="16" t="n">
        <v>0.102154835490609</v>
      </c>
      <c r="AM626" s="16" t="n">
        <v>0.0588549505004625</v>
      </c>
      <c r="AN626" s="16" t="n">
        <v>0.00124335814844723</v>
      </c>
      <c r="AO626" s="16" t="n">
        <v>0.0327040242874455</v>
      </c>
      <c r="AP626" s="16" t="n">
        <v>0</v>
      </c>
      <c r="AQ626" s="16"/>
      <c r="AR626" s="16" t="n">
        <v>0.0151901129163622</v>
      </c>
      <c r="AS626" s="16" t="n">
        <v>0.0634506149775674</v>
      </c>
      <c r="AT626" s="16" t="n">
        <v>0.0750075727646377</v>
      </c>
      <c r="AU626" s="16" t="n">
        <v>0.00607567182662554</v>
      </c>
      <c r="AV626" s="16" t="n">
        <v>0.0277333765683581</v>
      </c>
      <c r="AW626" s="16" t="n">
        <v>0.135833277141015</v>
      </c>
      <c r="AX626" s="16" t="n">
        <v>0.152460977329727</v>
      </c>
      <c r="AY626" s="16" t="n">
        <v>0.0166702706664019</v>
      </c>
      <c r="AZ626" s="16" t="n">
        <v>0</v>
      </c>
      <c r="BA626" s="16" t="n">
        <v>0.133856713000697</v>
      </c>
      <c r="BB626" s="16" t="n">
        <v>0.186728034931511</v>
      </c>
      <c r="BC626" s="16" t="n">
        <v>0.332821176262695</v>
      </c>
    </row>
    <row r="627">
      <c r="B627" t="s">
        <v>304</v>
      </c>
      <c r="C627" s="16" t="n">
        <v>0.0415593863201507</v>
      </c>
      <c r="D627" s="16" t="n">
        <v>0.0718892295459605</v>
      </c>
      <c r="E627" s="16" t="n">
        <v>0.0405428925207117</v>
      </c>
      <c r="F627" s="16" t="n">
        <v>0.0379892429927067</v>
      </c>
      <c r="G627" s="16"/>
      <c r="H627" s="16" t="n">
        <v>0.012334637538584</v>
      </c>
      <c r="I627" s="16" t="n">
        <v>0.0522140289686964</v>
      </c>
      <c r="J627" s="16"/>
      <c r="K627" s="16" t="n">
        <v>0.0183223091250588</v>
      </c>
      <c r="L627" s="16"/>
      <c r="M627" s="16" t="n">
        <v>0.0408803247296014</v>
      </c>
      <c r="N627" s="16" t="n">
        <v>0.0470896077348913</v>
      </c>
      <c r="O627" s="16" t="n">
        <v>0.0517902700441758</v>
      </c>
      <c r="P627" s="16" t="n">
        <v>0.0123902075957753</v>
      </c>
      <c r="Q627" s="16"/>
      <c r="R627" s="16" t="n">
        <v>0</v>
      </c>
      <c r="S627" s="16" t="n">
        <v>0.0292129583574085</v>
      </c>
      <c r="T627" s="16" t="n">
        <v>0.0134731173875763</v>
      </c>
      <c r="U627" s="16" t="n">
        <v>0.0302196978290085</v>
      </c>
      <c r="V627" s="16" t="n">
        <v>0.0600902799073677</v>
      </c>
      <c r="W627" s="16"/>
      <c r="X627" s="16" t="n">
        <v>0.0394805961445596</v>
      </c>
      <c r="Y627" s="16" t="n">
        <v>0.0434961407691987</v>
      </c>
      <c r="Z627" s="16" t="n">
        <v>0.132125214957617</v>
      </c>
      <c r="AA627" s="16" t="n">
        <v>0.0344161593314295</v>
      </c>
      <c r="AB627" s="16" t="n">
        <v>0.0225092786434674</v>
      </c>
      <c r="AC627" s="16" t="n">
        <v>0.0491738239624583</v>
      </c>
      <c r="AD627" s="16" t="n">
        <v>0.0241351798970222</v>
      </c>
      <c r="AE627" s="16"/>
      <c r="AF627" s="16" t="n">
        <v>0</v>
      </c>
      <c r="AG627" s="16" t="n">
        <v>0</v>
      </c>
      <c r="AH627" s="16" t="n">
        <v>0.00968643716685688</v>
      </c>
      <c r="AI627" s="16" t="n">
        <v>0.16718075640451</v>
      </c>
      <c r="AJ627" s="16" t="n">
        <v>0.0194424453931482</v>
      </c>
      <c r="AK627" s="16" t="n">
        <v>0.0190694756376078</v>
      </c>
      <c r="AL627" s="16" t="n">
        <v>0.138465404719527</v>
      </c>
      <c r="AM627" s="16" t="n">
        <v>0.0257917424751064</v>
      </c>
      <c r="AN627" s="16" t="n">
        <v>0.0926709415435827</v>
      </c>
      <c r="AO627" s="16" t="n">
        <v>0.0899702726786818</v>
      </c>
      <c r="AP627" s="16" t="n">
        <v>0</v>
      </c>
      <c r="AQ627" s="16"/>
      <c r="AR627" s="16" t="n">
        <v>0.0746882284796971</v>
      </c>
      <c r="AS627" s="16" t="n">
        <v>0.0522019858237698</v>
      </c>
      <c r="AT627" s="16" t="n">
        <v>0.0098506749576836</v>
      </c>
      <c r="AU627" s="16" t="n">
        <v>0</v>
      </c>
      <c r="AV627" s="16" t="n">
        <v>0</v>
      </c>
      <c r="AW627" s="16" t="n">
        <v>0.0434348395580572</v>
      </c>
      <c r="AX627" s="16" t="n">
        <v>0.151982829051953</v>
      </c>
      <c r="AY627" s="16" t="n">
        <v>0</v>
      </c>
      <c r="AZ627" s="16" t="n">
        <v>0.0858474527232971</v>
      </c>
      <c r="BA627" s="16" t="n">
        <v>0.115128327048136</v>
      </c>
      <c r="BB627" s="16" t="n">
        <v>0</v>
      </c>
      <c r="BC627" s="16" t="n">
        <v>0.0132813736766886</v>
      </c>
    </row>
    <row r="628">
      <c r="B628" t="s">
        <v>101</v>
      </c>
      <c r="C628" s="16" t="n">
        <v>0.322750558831162</v>
      </c>
      <c r="D628" s="16" t="n">
        <v>0.130372033925904</v>
      </c>
      <c r="E628" s="16" t="n">
        <v>0.0453690041994574</v>
      </c>
      <c r="F628" s="16" t="n">
        <v>0.405092482695845</v>
      </c>
      <c r="G628" s="16"/>
      <c r="H628" s="16" t="n">
        <v>0.00147754944313996</v>
      </c>
      <c r="I628" s="16" t="n">
        <v>0.343259806666847</v>
      </c>
      <c r="J628" s="16"/>
      <c r="K628" s="16" t="n">
        <v>0.333440456083477</v>
      </c>
      <c r="L628" s="16"/>
      <c r="M628" s="16" t="n">
        <v>0.348148447824163</v>
      </c>
      <c r="N628" s="16" t="n">
        <v>0.139996105603741</v>
      </c>
      <c r="O628" s="16" t="n">
        <v>0.0588321686583253</v>
      </c>
      <c r="P628" s="16" t="n">
        <v>0.0763700747401343</v>
      </c>
      <c r="Q628" s="16"/>
      <c r="R628" s="16" t="n">
        <v>0.734476190294249</v>
      </c>
      <c r="S628" s="16" t="n">
        <v>0.240159515194176</v>
      </c>
      <c r="T628" s="16" t="n">
        <v>0.260327521335025</v>
      </c>
      <c r="U628" s="16" t="n">
        <v>0.280388176155818</v>
      </c>
      <c r="V628" s="16" t="n">
        <v>0.355956693958094</v>
      </c>
      <c r="W628" s="16"/>
      <c r="X628" s="16" t="n">
        <v>0.374206399376834</v>
      </c>
      <c r="Y628" s="16" t="n">
        <v>0.368434545406426</v>
      </c>
      <c r="Z628" s="16" t="n">
        <v>0.326371395934158</v>
      </c>
      <c r="AA628" s="16" t="n">
        <v>0.0228638475462243</v>
      </c>
      <c r="AB628" s="16" t="n">
        <v>0.0652658018115872</v>
      </c>
      <c r="AC628" s="16" t="n">
        <v>0.175310517420482</v>
      </c>
      <c r="AD628" s="16" t="n">
        <v>0.0468487911078053</v>
      </c>
      <c r="AE628" s="16"/>
      <c r="AF628" s="16" t="n">
        <v>0.469884527304633</v>
      </c>
      <c r="AG628" s="16" t="n">
        <v>0.884008567063709</v>
      </c>
      <c r="AH628" s="16" t="n">
        <v>0.0909656553821517</v>
      </c>
      <c r="AI628" s="16" t="n">
        <v>0.04429675791712</v>
      </c>
      <c r="AJ628" s="16" t="n">
        <v>0.25064510099544</v>
      </c>
      <c r="AK628" s="16" t="n">
        <v>0.441729814269814</v>
      </c>
      <c r="AL628" s="16" t="n">
        <v>0.21100117665841</v>
      </c>
      <c r="AM628" s="16" t="n">
        <v>0.343185759378531</v>
      </c>
      <c r="AN628" s="16" t="n">
        <v>0.152272460033999</v>
      </c>
      <c r="AO628" s="16" t="n">
        <v>0.284857712679896</v>
      </c>
      <c r="AP628" s="16" t="n">
        <v>0.643907470556817</v>
      </c>
      <c r="AQ628" s="16"/>
      <c r="AR628" s="16" t="n">
        <v>0.0838554526885233</v>
      </c>
      <c r="AS628" s="16" t="n">
        <v>0.389494313705664</v>
      </c>
      <c r="AT628" s="16" t="n">
        <v>0.425845738452849</v>
      </c>
      <c r="AU628" s="16" t="n">
        <v>0.682571931421995</v>
      </c>
      <c r="AV628" s="16" t="n">
        <v>0.579623894807215</v>
      </c>
      <c r="AW628" s="16" t="n">
        <v>0.351226973987065</v>
      </c>
      <c r="AX628" s="16" t="n">
        <v>0.326259661806814</v>
      </c>
      <c r="AY628" s="16" t="n">
        <v>0.672745124641749</v>
      </c>
      <c r="AZ628" s="16" t="n">
        <v>0.267908550098684</v>
      </c>
      <c r="BA628" s="16" t="n">
        <v>0.246369462566636</v>
      </c>
      <c r="BB628" s="16" t="n">
        <v>0.187282045246914</v>
      </c>
      <c r="BC628" s="16" t="n">
        <v>0.233606375565885</v>
      </c>
    </row>
    <row r="629">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row>
    <row r="630">
      <c r="B630" s="7" t="s">
        <v>312</v>
      </c>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row>
    <row r="631">
      <c r="B631" s="26" t="s">
        <v>83</v>
      </c>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row>
    <row r="632">
      <c r="B632" t="s">
        <v>300</v>
      </c>
      <c r="C632" s="16" t="n">
        <v>0.0582927922624811</v>
      </c>
      <c r="D632" s="16" t="n">
        <v>0.267869736961338</v>
      </c>
      <c r="E632" s="16" t="n">
        <v>0.0568330550549256</v>
      </c>
      <c r="F632" s="16" t="n">
        <v>0.0324530760116062</v>
      </c>
      <c r="G632" s="16"/>
      <c r="H632" s="16" t="n">
        <v>0.191457735011104</v>
      </c>
      <c r="I632" s="16" t="n">
        <v>0.0264000023173329</v>
      </c>
      <c r="J632" s="16"/>
      <c r="K632" s="16" t="n">
        <v>0.119001521981536</v>
      </c>
      <c r="L632" s="16"/>
      <c r="M632" s="16" t="n">
        <v>0.0476451458708427</v>
      </c>
      <c r="N632" s="16" t="n">
        <v>0.13649152003825</v>
      </c>
      <c r="O632" s="16" t="n">
        <v>0.134371265724251</v>
      </c>
      <c r="P632" s="16" t="n">
        <v>0.370442176064381</v>
      </c>
      <c r="Q632" s="16"/>
      <c r="R632" s="16" t="n">
        <v>0.004293636084121</v>
      </c>
      <c r="S632" s="16" t="n">
        <v>0.0787234146333675</v>
      </c>
      <c r="T632" s="16" t="n">
        <v>0.116847466536735</v>
      </c>
      <c r="U632" s="16" t="n">
        <v>0.086238409626238</v>
      </c>
      <c r="V632" s="16" t="n">
        <v>0.027778240555021</v>
      </c>
      <c r="W632" s="16"/>
      <c r="X632" s="16" t="n">
        <v>0.0413610615236813</v>
      </c>
      <c r="Y632" s="16" t="n">
        <v>0.024781177491986</v>
      </c>
      <c r="Z632" s="16" t="n">
        <v>0.0250840698200957</v>
      </c>
      <c r="AA632" s="16" t="n">
        <v>0.101824022154636</v>
      </c>
      <c r="AB632" s="16" t="n">
        <v>0.235930122492732</v>
      </c>
      <c r="AC632" s="16" t="n">
        <v>0.169651143902401</v>
      </c>
      <c r="AD632" s="16" t="n">
        <v>0.0763666360384904</v>
      </c>
      <c r="AE632" s="16"/>
      <c r="AF632" s="16" t="n">
        <v>0.00680630410680339</v>
      </c>
      <c r="AG632" s="16" t="n">
        <v>0.0108341543382631</v>
      </c>
      <c r="AH632" s="16" t="n">
        <v>0.03130531529225</v>
      </c>
      <c r="AI632" s="16" t="n">
        <v>0.0274957676568759</v>
      </c>
      <c r="AJ632" s="16" t="n">
        <v>0.0077202408487211</v>
      </c>
      <c r="AK632" s="16" t="n">
        <v>0.039708627398178</v>
      </c>
      <c r="AL632" s="16" t="n">
        <v>0.181147401171526</v>
      </c>
      <c r="AM632" s="16" t="n">
        <v>0.119186594608055</v>
      </c>
      <c r="AN632" s="16" t="n">
        <v>0.122813232844867</v>
      </c>
      <c r="AO632" s="16" t="n">
        <v>0.0463314413138263</v>
      </c>
      <c r="AP632" s="16" t="n">
        <v>0</v>
      </c>
      <c r="AQ632" s="16"/>
      <c r="AR632" s="16" t="n">
        <v>0.0817481588124243</v>
      </c>
      <c r="AS632" s="16" t="n">
        <v>0.00680871722706169</v>
      </c>
      <c r="AT632" s="16" t="n">
        <v>0.0745734057001601</v>
      </c>
      <c r="AU632" s="16" t="n">
        <v>0</v>
      </c>
      <c r="AV632" s="16" t="n">
        <v>0.195031500981143</v>
      </c>
      <c r="AW632" s="16" t="n">
        <v>0.0170196938328143</v>
      </c>
      <c r="AX632" s="16" t="n">
        <v>0.157359152675269</v>
      </c>
      <c r="AY632" s="16" t="n">
        <v>0.0363036437742376</v>
      </c>
      <c r="AZ632" s="16" t="n">
        <v>0.268988877710086</v>
      </c>
      <c r="BA632" s="16" t="n">
        <v>0.000361065580617675</v>
      </c>
      <c r="BB632" s="16" t="n">
        <v>0.0200435016995574</v>
      </c>
      <c r="BC632" s="16" t="n">
        <v>0.128199788627823</v>
      </c>
    </row>
    <row r="633">
      <c r="B633" t="s">
        <v>301</v>
      </c>
      <c r="C633" s="16" t="n">
        <v>0.173167119929147</v>
      </c>
      <c r="D633" s="16" t="n">
        <v>0.0646683260074017</v>
      </c>
      <c r="E633" s="16" t="n">
        <v>0.447868347671229</v>
      </c>
      <c r="F633" s="16" t="n">
        <v>0.128926279270425</v>
      </c>
      <c r="G633" s="16"/>
      <c r="H633" s="16" t="n">
        <v>0.113607087518215</v>
      </c>
      <c r="I633" s="16" t="n">
        <v>0.182904962386089</v>
      </c>
      <c r="J633" s="16"/>
      <c r="K633" s="16" t="n">
        <v>0.124894637336822</v>
      </c>
      <c r="L633" s="16"/>
      <c r="M633" s="16" t="n">
        <v>0.151751494973284</v>
      </c>
      <c r="N633" s="16" t="n">
        <v>0.330107505707098</v>
      </c>
      <c r="O633" s="16" t="n">
        <v>0.394588980693186</v>
      </c>
      <c r="P633" s="16" t="n">
        <v>0.329064847431684</v>
      </c>
      <c r="Q633" s="16"/>
      <c r="R633" s="16" t="n">
        <v>0.23529608900027</v>
      </c>
      <c r="S633" s="16" t="n">
        <v>0.198968379231018</v>
      </c>
      <c r="T633" s="16" t="n">
        <v>0.199194810457274</v>
      </c>
      <c r="U633" s="16" t="n">
        <v>0.226310485810905</v>
      </c>
      <c r="V633" s="16" t="n">
        <v>0.13383894572793</v>
      </c>
      <c r="W633" s="16"/>
      <c r="X633" s="16" t="n">
        <v>0.191726917135351</v>
      </c>
      <c r="Y633" s="16" t="n">
        <v>0.14236725696068</v>
      </c>
      <c r="Z633" s="16" t="n">
        <v>0.160787878643079</v>
      </c>
      <c r="AA633" s="16" t="n">
        <v>0.244901372258133</v>
      </c>
      <c r="AB633" s="16" t="n">
        <v>0.319363732943975</v>
      </c>
      <c r="AC633" s="16" t="n">
        <v>0.452311595358135</v>
      </c>
      <c r="AD633" s="16" t="n">
        <v>0.216021155206885</v>
      </c>
      <c r="AE633" s="16"/>
      <c r="AF633" s="16" t="n">
        <v>0.197204409239545</v>
      </c>
      <c r="AG633" s="16" t="n">
        <v>0.0484656451163221</v>
      </c>
      <c r="AH633" s="16" t="n">
        <v>0.290011838991748</v>
      </c>
      <c r="AI633" s="16" t="n">
        <v>0.337489973601945</v>
      </c>
      <c r="AJ633" s="16" t="n">
        <v>0.191178051817211</v>
      </c>
      <c r="AK633" s="16" t="n">
        <v>0.164672699641335</v>
      </c>
      <c r="AL633" s="16" t="n">
        <v>0.0781871815276302</v>
      </c>
      <c r="AM633" s="16" t="n">
        <v>0.132716417117981</v>
      </c>
      <c r="AN633" s="16" t="n">
        <v>0.200436182674908</v>
      </c>
      <c r="AO633" s="16" t="n">
        <v>0.293718559199206</v>
      </c>
      <c r="AP633" s="16" t="n">
        <v>0.0631342832886222</v>
      </c>
      <c r="AQ633" s="16"/>
      <c r="AR633" s="16" t="n">
        <v>0.279582346204316</v>
      </c>
      <c r="AS633" s="16" t="n">
        <v>0.247737496956943</v>
      </c>
      <c r="AT633" s="16" t="n">
        <v>0.124739005920127</v>
      </c>
      <c r="AU633" s="16" t="n">
        <v>0.161542192225783</v>
      </c>
      <c r="AV633" s="16" t="n">
        <v>0.00440326270754489</v>
      </c>
      <c r="AW633" s="16" t="n">
        <v>0.172353792332232</v>
      </c>
      <c r="AX633" s="16" t="n">
        <v>0.0555345230165162</v>
      </c>
      <c r="AY633" s="16" t="n">
        <v>0.135395625625902</v>
      </c>
      <c r="AZ633" s="16" t="n">
        <v>0.117756274218226</v>
      </c>
      <c r="BA633" s="16" t="n">
        <v>0.368173206901637</v>
      </c>
      <c r="BB633" s="16" t="n">
        <v>0.106915936173974</v>
      </c>
      <c r="BC633" s="16" t="n">
        <v>0.031922162947646</v>
      </c>
    </row>
    <row r="634">
      <c r="B634" t="s">
        <v>302</v>
      </c>
      <c r="C634" s="16" t="n">
        <v>0.284051335303569</v>
      </c>
      <c r="D634" s="16" t="n">
        <v>0.378290940532101</v>
      </c>
      <c r="E634" s="16" t="n">
        <v>0.226869030465616</v>
      </c>
      <c r="F634" s="16" t="n">
        <v>0.284321026056033</v>
      </c>
      <c r="G634" s="16"/>
      <c r="H634" s="16" t="n">
        <v>0.389902253079093</v>
      </c>
      <c r="I634" s="16" t="n">
        <v>0.297550962644434</v>
      </c>
      <c r="J634" s="16"/>
      <c r="K634" s="16" t="n">
        <v>0.327037426275449</v>
      </c>
      <c r="L634" s="16"/>
      <c r="M634" s="16" t="n">
        <v>0.292008297870866</v>
      </c>
      <c r="N634" s="16" t="n">
        <v>0.19611130818942</v>
      </c>
      <c r="O634" s="16" t="n">
        <v>0.307451805608734</v>
      </c>
      <c r="P634" s="16" t="n">
        <v>0.108302366288572</v>
      </c>
      <c r="Q634" s="16"/>
      <c r="R634" s="16" t="n">
        <v>0</v>
      </c>
      <c r="S634" s="16" t="n">
        <v>0.171539465627807</v>
      </c>
      <c r="T634" s="16" t="n">
        <v>0.260146208240369</v>
      </c>
      <c r="U634" s="16" t="n">
        <v>0.17913464917194</v>
      </c>
      <c r="V634" s="16" t="n">
        <v>0.365882640250693</v>
      </c>
      <c r="W634" s="16"/>
      <c r="X634" s="16" t="n">
        <v>0.225251851985037</v>
      </c>
      <c r="Y634" s="16" t="n">
        <v>0.375287990196747</v>
      </c>
      <c r="Z634" s="16" t="n">
        <v>0.234061535753427</v>
      </c>
      <c r="AA634" s="16" t="n">
        <v>0.32906737894833</v>
      </c>
      <c r="AB634" s="16" t="n">
        <v>0.112115599704553</v>
      </c>
      <c r="AC634" s="16" t="n">
        <v>0.199847757223772</v>
      </c>
      <c r="AD634" s="16" t="n">
        <v>0.588521192514195</v>
      </c>
      <c r="AE634" s="16"/>
      <c r="AF634" s="16" t="n">
        <v>0</v>
      </c>
      <c r="AG634" s="16" t="n">
        <v>0.0740994850522381</v>
      </c>
      <c r="AH634" s="16" t="n">
        <v>0.440268910230875</v>
      </c>
      <c r="AI634" s="16" t="n">
        <v>0.291263483225284</v>
      </c>
      <c r="AJ634" s="16" t="n">
        <v>0.481426936371023</v>
      </c>
      <c r="AK634" s="16" t="n">
        <v>0.184089814964238</v>
      </c>
      <c r="AL634" s="16" t="n">
        <v>0.0519084508296016</v>
      </c>
      <c r="AM634" s="16" t="n">
        <v>0.389848289250848</v>
      </c>
      <c r="AN634" s="16" t="n">
        <v>0.431345092760103</v>
      </c>
      <c r="AO634" s="16" t="n">
        <v>0.359902258775359</v>
      </c>
      <c r="AP634" s="16" t="n">
        <v>0.214646178725802</v>
      </c>
      <c r="AQ634" s="16"/>
      <c r="AR634" s="16" t="n">
        <v>0.406692154601763</v>
      </c>
      <c r="AS634" s="16" t="n">
        <v>0.234536020222489</v>
      </c>
      <c r="AT634" s="16" t="n">
        <v>0.178498286327617</v>
      </c>
      <c r="AU634" s="16" t="n">
        <v>0.155885876352222</v>
      </c>
      <c r="AV634" s="16" t="n">
        <v>0.414149306439835</v>
      </c>
      <c r="AW634" s="16" t="n">
        <v>0.331464109066842</v>
      </c>
      <c r="AX634" s="16" t="n">
        <v>0.3079075368939</v>
      </c>
      <c r="AY634" s="16" t="n">
        <v>0.0205832806809853</v>
      </c>
      <c r="AZ634" s="16" t="n">
        <v>0.259498845249707</v>
      </c>
      <c r="BA634" s="16" t="n">
        <v>0.136472290482894</v>
      </c>
      <c r="BB634" s="16" t="n">
        <v>0.409874402824845</v>
      </c>
      <c r="BC634" s="16" t="n">
        <v>0.343595859326366</v>
      </c>
    </row>
    <row r="635">
      <c r="B635" t="s">
        <v>303</v>
      </c>
      <c r="C635" s="16" t="n">
        <v>0.0849770708809741</v>
      </c>
      <c r="D635" s="16" t="n">
        <v>0.0778250635757423</v>
      </c>
      <c r="E635" s="16" t="n">
        <v>0.137297542269593</v>
      </c>
      <c r="F635" s="16" t="n">
        <v>0.0748649403639783</v>
      </c>
      <c r="G635" s="16"/>
      <c r="H635" s="16" t="n">
        <v>0.0688164600598272</v>
      </c>
      <c r="I635" s="16" t="n">
        <v>0.0877003985237464</v>
      </c>
      <c r="J635" s="16"/>
      <c r="K635" s="16" t="n">
        <v>0.0493422855165204</v>
      </c>
      <c r="L635" s="16"/>
      <c r="M635" s="16" t="n">
        <v>0.079908130207712</v>
      </c>
      <c r="N635" s="16" t="n">
        <v>0.139453022299879</v>
      </c>
      <c r="O635" s="16" t="n">
        <v>0.0902590415431169</v>
      </c>
      <c r="P635" s="16" t="n">
        <v>0.0880027368777459</v>
      </c>
      <c r="Q635" s="16"/>
      <c r="R635" s="16" t="n">
        <v>0.0259340846213594</v>
      </c>
      <c r="S635" s="16" t="n">
        <v>0.0992820404699276</v>
      </c>
      <c r="T635" s="16" t="n">
        <v>0.120945416583136</v>
      </c>
      <c r="U635" s="16" t="n">
        <v>0.176322984972525</v>
      </c>
      <c r="V635" s="16" t="n">
        <v>0.0447173880412746</v>
      </c>
      <c r="W635" s="16"/>
      <c r="X635" s="16" t="n">
        <v>0.0975217997991603</v>
      </c>
      <c r="Y635" s="16" t="n">
        <v>0.0862478120604487</v>
      </c>
      <c r="Z635" s="16" t="n">
        <v>0.00347801234747284</v>
      </c>
      <c r="AA635" s="16" t="n">
        <v>0.0707593909772077</v>
      </c>
      <c r="AB635" s="16" t="n">
        <v>0.244229005186107</v>
      </c>
      <c r="AC635" s="16" t="n">
        <v>0.00536632988144928</v>
      </c>
      <c r="AD635" s="16" t="n">
        <v>0.0683861010287468</v>
      </c>
      <c r="AE635" s="16"/>
      <c r="AF635" s="16" t="n">
        <v>0.326104759349018</v>
      </c>
      <c r="AG635" s="16" t="n">
        <v>0.00351038893580503</v>
      </c>
      <c r="AH635" s="16" t="n">
        <v>0.137761139866096</v>
      </c>
      <c r="AI635" s="16" t="n">
        <v>0.0393814176064016</v>
      </c>
      <c r="AJ635" s="16" t="n">
        <v>0.0837287125419521</v>
      </c>
      <c r="AK635" s="16" t="n">
        <v>0.0918230689416192</v>
      </c>
      <c r="AL635" s="16" t="n">
        <v>0.219937675928741</v>
      </c>
      <c r="AM635" s="16" t="n">
        <v>0.0326724705004826</v>
      </c>
      <c r="AN635" s="16" t="n">
        <v>0</v>
      </c>
      <c r="AO635" s="16" t="n">
        <v>0.014676222273881</v>
      </c>
      <c r="AP635" s="16" t="n">
        <v>0.00595789709452097</v>
      </c>
      <c r="AQ635" s="16"/>
      <c r="AR635" s="16" t="n">
        <v>0.018937215402765</v>
      </c>
      <c r="AS635" s="16" t="n">
        <v>0.0170194802403031</v>
      </c>
      <c r="AT635" s="16" t="n">
        <v>0.0261547075469158</v>
      </c>
      <c r="AU635" s="16" t="n">
        <v>0</v>
      </c>
      <c r="AV635" s="16" t="n">
        <v>0</v>
      </c>
      <c r="AW635" s="16" t="n">
        <v>0.171103062190036</v>
      </c>
      <c r="AX635" s="16" t="n">
        <v>0.152460977329727</v>
      </c>
      <c r="AY635" s="16" t="n">
        <v>0.00042330034877626</v>
      </c>
      <c r="AZ635" s="16" t="n">
        <v>0.0858474527232971</v>
      </c>
      <c r="BA635" s="16" t="n">
        <v>0.1312411355185</v>
      </c>
      <c r="BB635" s="16" t="n">
        <v>0.187836055562318</v>
      </c>
      <c r="BC635" s="16" t="n">
        <v>0.13940495609511</v>
      </c>
    </row>
    <row r="636">
      <c r="B636" t="s">
        <v>304</v>
      </c>
      <c r="C636" s="16" t="n">
        <v>0.0469605281437131</v>
      </c>
      <c r="D636" s="16" t="n">
        <v>0.0307544320350714</v>
      </c>
      <c r="E636" s="16" t="n">
        <v>0.00635025564462077</v>
      </c>
      <c r="F636" s="16" t="n">
        <v>0.0575238346182727</v>
      </c>
      <c r="G636" s="16"/>
      <c r="H636" s="16" t="n">
        <v>0.234387946715356</v>
      </c>
      <c r="I636" s="16" t="n">
        <v>0.0367492849547969</v>
      </c>
      <c r="J636" s="16"/>
      <c r="K636" s="16" t="n">
        <v>0.00385564967176149</v>
      </c>
      <c r="L636" s="16"/>
      <c r="M636" s="16" t="n">
        <v>0.0484082786656814</v>
      </c>
      <c r="N636" s="16" t="n">
        <v>0.041095048363513</v>
      </c>
      <c r="O636" s="16" t="n">
        <v>0.0209621796444921</v>
      </c>
      <c r="P636" s="16" t="n">
        <v>0.0140369922937015</v>
      </c>
      <c r="Q636" s="16"/>
      <c r="R636" s="16" t="n">
        <v>0</v>
      </c>
      <c r="S636" s="16" t="n">
        <v>0.11070307877244</v>
      </c>
      <c r="T636" s="16" t="n">
        <v>0.00340030427431873</v>
      </c>
      <c r="U636" s="16" t="n">
        <v>0.0499261819895856</v>
      </c>
      <c r="V636" s="16" t="n">
        <v>0.050333433237438</v>
      </c>
      <c r="W636" s="16"/>
      <c r="X636" s="16" t="n">
        <v>0.0330857466218854</v>
      </c>
      <c r="Y636" s="16" t="n">
        <v>0.0464584263758002</v>
      </c>
      <c r="Z636" s="16" t="n">
        <v>0.125302946342047</v>
      </c>
      <c r="AA636" s="16" t="n">
        <v>0.0139401036902032</v>
      </c>
      <c r="AB636" s="16" t="n">
        <v>0</v>
      </c>
      <c r="AC636" s="16" t="n">
        <v>0</v>
      </c>
      <c r="AD636" s="16" t="n">
        <v>0.0308194270290876</v>
      </c>
      <c r="AE636" s="16"/>
      <c r="AF636" s="16" t="n">
        <v>0</v>
      </c>
      <c r="AG636" s="16" t="n">
        <v>0</v>
      </c>
      <c r="AH636" s="16" t="n">
        <v>0.0106098218103021</v>
      </c>
      <c r="AI636" s="16" t="n">
        <v>0.00371842125558444</v>
      </c>
      <c r="AJ636" s="16" t="n">
        <v>0.00162331020452646</v>
      </c>
      <c r="AK636" s="16" t="n">
        <v>0.0712732252793329</v>
      </c>
      <c r="AL636" s="16" t="n">
        <v>0.117716168807229</v>
      </c>
      <c r="AM636" s="16" t="n">
        <v>0.0326724705004826</v>
      </c>
      <c r="AN636" s="16" t="n">
        <v>0.0104465863097557</v>
      </c>
      <c r="AO636" s="16" t="n">
        <v>0.000513805757831469</v>
      </c>
      <c r="AP636" s="16" t="n">
        <v>0</v>
      </c>
      <c r="AQ636" s="16"/>
      <c r="AR636" s="16" t="n">
        <v>0.129184672290209</v>
      </c>
      <c r="AS636" s="16" t="n">
        <v>0.0112486291537976</v>
      </c>
      <c r="AT636" s="16" t="n">
        <v>0.0595628674881864</v>
      </c>
      <c r="AU636" s="16" t="n">
        <v>0</v>
      </c>
      <c r="AV636" s="16" t="n">
        <v>0</v>
      </c>
      <c r="AW636" s="16" t="n">
        <v>0.00013360407453413</v>
      </c>
      <c r="AX636" s="16" t="n">
        <v>0.0034637305122189</v>
      </c>
      <c r="AY636" s="16" t="n">
        <v>0</v>
      </c>
      <c r="AZ636" s="16" t="n">
        <v>0</v>
      </c>
      <c r="BA636" s="16" t="n">
        <v>0.114767261467518</v>
      </c>
      <c r="BB636" s="16" t="n">
        <v>0.0883250636500932</v>
      </c>
      <c r="BC636" s="16" t="n">
        <v>0.0132813736766886</v>
      </c>
    </row>
    <row r="637">
      <c r="B637" t="s">
        <v>101</v>
      </c>
      <c r="C637" s="16" t="n">
        <v>0.352551153480116</v>
      </c>
      <c r="D637" s="16" t="n">
        <v>0.180591500888346</v>
      </c>
      <c r="E637" s="16" t="n">
        <v>0.124781768894016</v>
      </c>
      <c r="F637" s="16" t="n">
        <v>0.421910843679685</v>
      </c>
      <c r="G637" s="16"/>
      <c r="H637" s="16" t="n">
        <v>0.0018285176164041</v>
      </c>
      <c r="I637" s="16" t="n">
        <v>0.368694389173601</v>
      </c>
      <c r="J637" s="16"/>
      <c r="K637" s="16" t="n">
        <v>0.375868479217911</v>
      </c>
      <c r="L637" s="16"/>
      <c r="M637" s="16" t="n">
        <v>0.380278652411613</v>
      </c>
      <c r="N637" s="16" t="n">
        <v>0.15674159540184</v>
      </c>
      <c r="O637" s="16" t="n">
        <v>0.0523667267862207</v>
      </c>
      <c r="P637" s="16" t="n">
        <v>0.0901508810439157</v>
      </c>
      <c r="Q637" s="16"/>
      <c r="R637" s="16" t="n">
        <v>0.734476190294249</v>
      </c>
      <c r="S637" s="16" t="n">
        <v>0.34078362126544</v>
      </c>
      <c r="T637" s="16" t="n">
        <v>0.299465793908166</v>
      </c>
      <c r="U637" s="16" t="n">
        <v>0.282067288428807</v>
      </c>
      <c r="V637" s="16" t="n">
        <v>0.377449352187643</v>
      </c>
      <c r="W637" s="16"/>
      <c r="X637" s="16" t="n">
        <v>0.411052622934885</v>
      </c>
      <c r="Y637" s="16" t="n">
        <v>0.324857336914338</v>
      </c>
      <c r="Z637" s="16" t="n">
        <v>0.451285557093879</v>
      </c>
      <c r="AA637" s="16" t="n">
        <v>0.239507731971491</v>
      </c>
      <c r="AB637" s="16" t="n">
        <v>0.0883615396726323</v>
      </c>
      <c r="AC637" s="16" t="n">
        <v>0.172823173634242</v>
      </c>
      <c r="AD637" s="16" t="n">
        <v>0.0198854881825942</v>
      </c>
      <c r="AE637" s="16"/>
      <c r="AF637" s="16" t="n">
        <v>0.469884527304633</v>
      </c>
      <c r="AG637" s="16" t="n">
        <v>0.863090326557372</v>
      </c>
      <c r="AH637" s="16" t="n">
        <v>0.0900429738087286</v>
      </c>
      <c r="AI637" s="16" t="n">
        <v>0.300650936653909</v>
      </c>
      <c r="AJ637" s="16" t="n">
        <v>0.234322748216566</v>
      </c>
      <c r="AK637" s="16" t="n">
        <v>0.448432563775297</v>
      </c>
      <c r="AL637" s="16" t="n">
        <v>0.351103121735272</v>
      </c>
      <c r="AM637" s="16" t="n">
        <v>0.29290375802215</v>
      </c>
      <c r="AN637" s="16" t="n">
        <v>0.234958905410366</v>
      </c>
      <c r="AO637" s="16" t="n">
        <v>0.284857712679896</v>
      </c>
      <c r="AP637" s="16" t="n">
        <v>0.716261640891055</v>
      </c>
      <c r="AQ637" s="16"/>
      <c r="AR637" s="16" t="n">
        <v>0.0838554526885233</v>
      </c>
      <c r="AS637" s="16" t="n">
        <v>0.482649656199406</v>
      </c>
      <c r="AT637" s="16" t="n">
        <v>0.536471727016994</v>
      </c>
      <c r="AU637" s="16" t="n">
        <v>0.682571931421995</v>
      </c>
      <c r="AV637" s="16" t="n">
        <v>0.386415929871477</v>
      </c>
      <c r="AW637" s="16" t="n">
        <v>0.307925738503542</v>
      </c>
      <c r="AX637" s="16" t="n">
        <v>0.323274079572369</v>
      </c>
      <c r="AY637" s="16" t="n">
        <v>0.807294149570099</v>
      </c>
      <c r="AZ637" s="16" t="n">
        <v>0.267908550098684</v>
      </c>
      <c r="BA637" s="16" t="n">
        <v>0.248985040048833</v>
      </c>
      <c r="BB637" s="16" t="n">
        <v>0.187005040089212</v>
      </c>
      <c r="BC637" s="16" t="n">
        <v>0.343595859326366</v>
      </c>
    </row>
    <row r="638">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row>
    <row r="639">
      <c r="B639" s="7" t="s">
        <v>313</v>
      </c>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row>
    <row r="640">
      <c r="B640" s="26" t="s">
        <v>83</v>
      </c>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row>
    <row r="641">
      <c r="B641" t="s">
        <v>300</v>
      </c>
      <c r="C641" s="16" t="n">
        <v>0.0459695429477554</v>
      </c>
      <c r="D641" s="16" t="n">
        <v>0.0593475996866549</v>
      </c>
      <c r="E641" s="16" t="n">
        <v>0.173104100019169</v>
      </c>
      <c r="F641" s="16" t="n">
        <v>0.017560661101111</v>
      </c>
      <c r="G641" s="16"/>
      <c r="H641" s="16" t="n">
        <v>0.163560750425549</v>
      </c>
      <c r="I641" s="16" t="n">
        <v>0.0301337561645937</v>
      </c>
      <c r="J641" s="16"/>
      <c r="K641" s="16" t="n">
        <v>0.0270432734734774</v>
      </c>
      <c r="L641" s="16"/>
      <c r="M641" s="16" t="n">
        <v>0.0373767933439338</v>
      </c>
      <c r="N641" s="16" t="n">
        <v>0.0912354335927763</v>
      </c>
      <c r="O641" s="16" t="n">
        <v>0.163355341665407</v>
      </c>
      <c r="P641" s="16" t="n">
        <v>0.280434159116469</v>
      </c>
      <c r="Q641" s="16"/>
      <c r="R641" s="16" t="n">
        <v>0.004293636084121</v>
      </c>
      <c r="S641" s="16" t="n">
        <v>0.109937135725713</v>
      </c>
      <c r="T641" s="16" t="n">
        <v>0.112547272024462</v>
      </c>
      <c r="U641" s="16" t="n">
        <v>0.0199632720205789</v>
      </c>
      <c r="V641" s="16" t="n">
        <v>0.0190070592791632</v>
      </c>
      <c r="W641" s="16"/>
      <c r="X641" s="16" t="n">
        <v>0.0424893829640905</v>
      </c>
      <c r="Y641" s="16" t="n">
        <v>0.0721414593651753</v>
      </c>
      <c r="Z641" s="16" t="n">
        <v>0.0234681194876786</v>
      </c>
      <c r="AA641" s="16" t="n">
        <v>0.0575275500599482</v>
      </c>
      <c r="AB641" s="16" t="n">
        <v>0.0520726218172679</v>
      </c>
      <c r="AC641" s="16" t="n">
        <v>0.2192800344795</v>
      </c>
      <c r="AD641" s="16" t="n">
        <v>0.0354300867715391</v>
      </c>
      <c r="AE641" s="16"/>
      <c r="AF641" s="16" t="n">
        <v>0.00524107535068928</v>
      </c>
      <c r="AG641" s="16" t="n">
        <v>0.0356894792366451</v>
      </c>
      <c r="AH641" s="16" t="n">
        <v>0.0238942780625555</v>
      </c>
      <c r="AI641" s="16" t="n">
        <v>0.198178077288186</v>
      </c>
      <c r="AJ641" s="16" t="n">
        <v>0.0299836735750934</v>
      </c>
      <c r="AK641" s="16" t="n">
        <v>0.0643678489640824</v>
      </c>
      <c r="AL641" s="16" t="n">
        <v>0.0196168399866732</v>
      </c>
      <c r="AM641" s="16" t="n">
        <v>0.0445076644591382</v>
      </c>
      <c r="AN641" s="16" t="n">
        <v>0.0308759106689529</v>
      </c>
      <c r="AO641" s="16" t="n">
        <v>0.0240588888850854</v>
      </c>
      <c r="AP641" s="16" t="n">
        <v>0</v>
      </c>
      <c r="AQ641" s="16"/>
      <c r="AR641" s="16" t="n">
        <v>0.0780010563260215</v>
      </c>
      <c r="AS641" s="16" t="n">
        <v>0.0494333896943184</v>
      </c>
      <c r="AT641" s="16" t="n">
        <v>0.0257469895418221</v>
      </c>
      <c r="AU641" s="16" t="n">
        <v>0</v>
      </c>
      <c r="AV641" s="16" t="n">
        <v>0.00561895340448159</v>
      </c>
      <c r="AW641" s="16" t="n">
        <v>0.0540699798260711</v>
      </c>
      <c r="AX641" s="16" t="n">
        <v>0.156881004397495</v>
      </c>
      <c r="AY641" s="16" t="n">
        <v>0.0175168713639544</v>
      </c>
      <c r="AZ641" s="16" t="n">
        <v>0.172505151155146</v>
      </c>
      <c r="BA641" s="16" t="n">
        <v>0.00297664306281443</v>
      </c>
      <c r="BB641" s="16" t="n">
        <v>0.00885757343742595</v>
      </c>
      <c r="BC641" s="16" t="n">
        <v>0.0150115455178568</v>
      </c>
    </row>
    <row r="642">
      <c r="B642" t="s">
        <v>301</v>
      </c>
      <c r="C642" s="16" t="n">
        <v>0.137478858506581</v>
      </c>
      <c r="D642" s="16" t="n">
        <v>0.193831597827041</v>
      </c>
      <c r="E642" s="16" t="n">
        <v>0.281597699533817</v>
      </c>
      <c r="F642" s="16" t="n">
        <v>0.100136216972571</v>
      </c>
      <c r="G642" s="16"/>
      <c r="H642" s="16" t="n">
        <v>0.189165286400407</v>
      </c>
      <c r="I642" s="16" t="n">
        <v>0.111200546782268</v>
      </c>
      <c r="J642" s="16"/>
      <c r="K642" s="16" t="n">
        <v>0.180408537975028</v>
      </c>
      <c r="L642" s="16"/>
      <c r="M642" s="16" t="n">
        <v>0.120702032602373</v>
      </c>
      <c r="N642" s="16" t="n">
        <v>0.246792899372645</v>
      </c>
      <c r="O642" s="16" t="n">
        <v>0.339862135884729</v>
      </c>
      <c r="P642" s="16" t="n">
        <v>0.343326087791278</v>
      </c>
      <c r="Q642" s="16"/>
      <c r="R642" s="16" t="n">
        <v>0.23529608900027</v>
      </c>
      <c r="S642" s="16" t="n">
        <v>0.0616645942527596</v>
      </c>
      <c r="T642" s="16" t="n">
        <v>0.140421852702125</v>
      </c>
      <c r="U642" s="16" t="n">
        <v>0.111497397023614</v>
      </c>
      <c r="V642" s="16" t="n">
        <v>0.150616363608566</v>
      </c>
      <c r="W642" s="16"/>
      <c r="X642" s="16" t="n">
        <v>0.0848787822480264</v>
      </c>
      <c r="Y642" s="16" t="n">
        <v>0.162671398941812</v>
      </c>
      <c r="Z642" s="16" t="n">
        <v>0.260236540667566</v>
      </c>
      <c r="AA642" s="16" t="n">
        <v>0.363879386531227</v>
      </c>
      <c r="AB642" s="16" t="n">
        <v>0.175578670880156</v>
      </c>
      <c r="AC642" s="16" t="n">
        <v>0.216539219229137</v>
      </c>
      <c r="AD642" s="16" t="n">
        <v>0.133769968867464</v>
      </c>
      <c r="AE642" s="16"/>
      <c r="AF642" s="16" t="n">
        <v>0.00251738921346417</v>
      </c>
      <c r="AG642" s="16" t="n">
        <v>0.017728020915872</v>
      </c>
      <c r="AH642" s="16" t="n">
        <v>0.206805315040714</v>
      </c>
      <c r="AI642" s="16" t="n">
        <v>0.334662994765698</v>
      </c>
      <c r="AJ642" s="16" t="n">
        <v>0.15904791781048</v>
      </c>
      <c r="AK642" s="16" t="n">
        <v>0.0064428526464619</v>
      </c>
      <c r="AL642" s="16" t="n">
        <v>0.266083155904446</v>
      </c>
      <c r="AM642" s="16" t="n">
        <v>0.25680548054754</v>
      </c>
      <c r="AN642" s="16" t="n">
        <v>0.298806558346327</v>
      </c>
      <c r="AO642" s="16" t="n">
        <v>0.256596583275071</v>
      </c>
      <c r="AP642" s="16" t="n">
        <v>0</v>
      </c>
      <c r="AQ642" s="16"/>
      <c r="AR642" s="16" t="n">
        <v>0.215098383558636</v>
      </c>
      <c r="AS642" s="16" t="n">
        <v>0.0631102383400525</v>
      </c>
      <c r="AT642" s="16" t="n">
        <v>0.0410413706063194</v>
      </c>
      <c r="AU642" s="16" t="n">
        <v>0.0312847574267299</v>
      </c>
      <c r="AV642" s="16" t="n">
        <v>0.00060784534846835</v>
      </c>
      <c r="AW642" s="16" t="n">
        <v>0.243593989011626</v>
      </c>
      <c r="AX642" s="16" t="n">
        <v>0.0411242768935953</v>
      </c>
      <c r="AY642" s="16" t="n">
        <v>0.15248919664108</v>
      </c>
      <c r="AZ642" s="16" t="n">
        <v>0.128392548049869</v>
      </c>
      <c r="BA642" s="16" t="n">
        <v>0.149159271891953</v>
      </c>
      <c r="BB642" s="16" t="n">
        <v>0.0348981003989797</v>
      </c>
      <c r="BC642" s="16" t="n">
        <v>0.347140653044085</v>
      </c>
    </row>
    <row r="643">
      <c r="B643" t="s">
        <v>302</v>
      </c>
      <c r="C643" s="16" t="n">
        <v>0.333212119639533</v>
      </c>
      <c r="D643" s="16" t="n">
        <v>0.460968045459932</v>
      </c>
      <c r="E643" s="16" t="n">
        <v>0.314244405156519</v>
      </c>
      <c r="F643" s="16" t="n">
        <v>0.321262763848983</v>
      </c>
      <c r="G643" s="16"/>
      <c r="H643" s="16" t="n">
        <v>0.349037856897689</v>
      </c>
      <c r="I643" s="16" t="n">
        <v>0.357604299156858</v>
      </c>
      <c r="J643" s="16"/>
      <c r="K643" s="16" t="n">
        <v>0.3302241328162</v>
      </c>
      <c r="L643" s="16"/>
      <c r="M643" s="16" t="n">
        <v>0.335278791001964</v>
      </c>
      <c r="N643" s="16" t="n">
        <v>0.359825856064511</v>
      </c>
      <c r="O643" s="16" t="n">
        <v>0.20219416649793</v>
      </c>
      <c r="P643" s="16" t="n">
        <v>0.209122899477887</v>
      </c>
      <c r="Q643" s="16"/>
      <c r="R643" s="16" t="n">
        <v>0.0259340846213594</v>
      </c>
      <c r="S643" s="16" t="n">
        <v>0.296903366194929</v>
      </c>
      <c r="T643" s="16" t="n">
        <v>0.463526730654658</v>
      </c>
      <c r="U643" s="16" t="n">
        <v>0.275291750751973</v>
      </c>
      <c r="V643" s="16" t="n">
        <v>0.331077521136487</v>
      </c>
      <c r="W643" s="16"/>
      <c r="X643" s="16" t="n">
        <v>0.323015929597194</v>
      </c>
      <c r="Y643" s="16" t="n">
        <v>0.275091748292622</v>
      </c>
      <c r="Z643" s="16" t="n">
        <v>0.123683745232726</v>
      </c>
      <c r="AA643" s="16" t="n">
        <v>0.414297127687745</v>
      </c>
      <c r="AB643" s="16" t="n">
        <v>0.45932779361894</v>
      </c>
      <c r="AC643" s="16" t="n">
        <v>0.185684181295907</v>
      </c>
      <c r="AD643" s="16" t="n">
        <v>0.632793694493862</v>
      </c>
      <c r="AE643" s="16"/>
      <c r="AF643" s="16" t="n">
        <v>0.666136776086829</v>
      </c>
      <c r="AG643" s="16" t="n">
        <v>0.0572103417958029</v>
      </c>
      <c r="AH643" s="16" t="n">
        <v>0.321304557452136</v>
      </c>
      <c r="AI643" s="16" t="n">
        <v>0.170706855427096</v>
      </c>
      <c r="AJ643" s="16" t="n">
        <v>0.332753915853131</v>
      </c>
      <c r="AK643" s="16" t="n">
        <v>0.304505239396226</v>
      </c>
      <c r="AL643" s="16" t="n">
        <v>0.340435772298155</v>
      </c>
      <c r="AM643" s="16" t="n">
        <v>0.591295028979946</v>
      </c>
      <c r="AN643" s="16" t="n">
        <v>0.42351424704682</v>
      </c>
      <c r="AO643" s="16" t="n">
        <v>0.149091520586223</v>
      </c>
      <c r="AP643" s="16" t="n">
        <v>0.350134632348662</v>
      </c>
      <c r="AQ643" s="16"/>
      <c r="AR643" s="16" t="n">
        <v>0.472213158872633</v>
      </c>
      <c r="AS643" s="16" t="n">
        <v>0.251408963953185</v>
      </c>
      <c r="AT643" s="16" t="n">
        <v>0.364649897948459</v>
      </c>
      <c r="AU643" s="16" t="n">
        <v>0.267009897377796</v>
      </c>
      <c r="AV643" s="16" t="n">
        <v>0.40974604373229</v>
      </c>
      <c r="AW643" s="16" t="n">
        <v>0.248609895622403</v>
      </c>
      <c r="AX643" s="16" t="n">
        <v>0.457382931989182</v>
      </c>
      <c r="AY643" s="16" t="n">
        <v>0.140578536686814</v>
      </c>
      <c r="AZ643" s="16" t="n">
        <v>0.259498845249707</v>
      </c>
      <c r="BA643" s="16" t="n">
        <v>0.366367878998548</v>
      </c>
      <c r="BB643" s="16" t="n">
        <v>0.324431704314861</v>
      </c>
      <c r="BC643" s="16" t="n">
        <v>0.390614017827251</v>
      </c>
    </row>
    <row r="644">
      <c r="B644" t="s">
        <v>303</v>
      </c>
      <c r="C644" s="16" t="n">
        <v>0.114269949240911</v>
      </c>
      <c r="D644" s="16" t="n">
        <v>0.182621070598614</v>
      </c>
      <c r="E644" s="16" t="n">
        <v>0.104867914963457</v>
      </c>
      <c r="F644" s="16" t="n">
        <v>0.107719992243259</v>
      </c>
      <c r="G644" s="16"/>
      <c r="H644" s="16" t="n">
        <v>0.296284433698751</v>
      </c>
      <c r="I644" s="16" t="n">
        <v>0.12448291781168</v>
      </c>
      <c r="J644" s="16"/>
      <c r="K644" s="16" t="n">
        <v>0.0784436977965371</v>
      </c>
      <c r="L644" s="16"/>
      <c r="M644" s="16" t="n">
        <v>0.112578571052045</v>
      </c>
      <c r="N644" s="16" t="n">
        <v>0.111310573903083</v>
      </c>
      <c r="O644" s="16" t="n">
        <v>0.186705716384037</v>
      </c>
      <c r="P644" s="16" t="n">
        <v>0.0642066511173551</v>
      </c>
      <c r="Q644" s="16"/>
      <c r="R644" s="16" t="n">
        <v>0</v>
      </c>
      <c r="S644" s="16" t="n">
        <v>0.189425641681056</v>
      </c>
      <c r="T644" s="16" t="n">
        <v>0.0316550787159759</v>
      </c>
      <c r="U644" s="16" t="n">
        <v>0.163836493618269</v>
      </c>
      <c r="V644" s="16" t="n">
        <v>0.118591487799817</v>
      </c>
      <c r="W644" s="16"/>
      <c r="X644" s="16" t="n">
        <v>0.116291739800796</v>
      </c>
      <c r="Y644" s="16" t="n">
        <v>0.0481455530469872</v>
      </c>
      <c r="Z644" s="16" t="n">
        <v>0.370774186177262</v>
      </c>
      <c r="AA644" s="16" t="n">
        <v>0.140885300358781</v>
      </c>
      <c r="AB644" s="16" t="n">
        <v>0.203544633557189</v>
      </c>
      <c r="AC644" s="16" t="n">
        <v>0.0712326665556143</v>
      </c>
      <c r="AD644" s="16" t="n">
        <v>0.0865379518440694</v>
      </c>
      <c r="AE644" s="16"/>
      <c r="AF644" s="16" t="n">
        <v>0</v>
      </c>
      <c r="AG644" s="16" t="n">
        <v>0.796885877947624</v>
      </c>
      <c r="AH644" s="16" t="n">
        <v>0.202803249233061</v>
      </c>
      <c r="AI644" s="16" t="n">
        <v>0.132114471665733</v>
      </c>
      <c r="AJ644" s="16" t="n">
        <v>0.212150874632981</v>
      </c>
      <c r="AK644" s="16" t="n">
        <v>0.111727893217316</v>
      </c>
      <c r="AL644" s="16" t="n">
        <v>0.0386411840073891</v>
      </c>
      <c r="AM644" s="16" t="n">
        <v>0.0789376430283319</v>
      </c>
      <c r="AN644" s="16" t="n">
        <v>0.0113822883849956</v>
      </c>
      <c r="AO644" s="16" t="n">
        <v>0.122078482011077</v>
      </c>
      <c r="AP644" s="16" t="n">
        <v>0.00595789709452097</v>
      </c>
      <c r="AQ644" s="16"/>
      <c r="AR644" s="16" t="n">
        <v>0.0851100219549437</v>
      </c>
      <c r="AS644" s="16" t="n">
        <v>0.0136647380724249</v>
      </c>
      <c r="AT644" s="16" t="n">
        <v>0.0819660744944662</v>
      </c>
      <c r="AU644" s="16" t="n">
        <v>0.0191334137734788</v>
      </c>
      <c r="AV644" s="16" t="n">
        <v>0.390819192579022</v>
      </c>
      <c r="AW644" s="16" t="n">
        <v>0.132507396284081</v>
      </c>
      <c r="AX644" s="16" t="n">
        <v>0.152460977329727</v>
      </c>
      <c r="AY644" s="16" t="n">
        <v>0.0166702706664019</v>
      </c>
      <c r="AZ644" s="16" t="n">
        <v>0.171694905446594</v>
      </c>
      <c r="BA644" s="16" t="n">
        <v>0.12035948201253</v>
      </c>
      <c r="BB644" s="16" t="n">
        <v>0.266427820125956</v>
      </c>
      <c r="BC644" s="16" t="n">
        <v>0.123616891805404</v>
      </c>
    </row>
    <row r="645">
      <c r="B645" t="s">
        <v>304</v>
      </c>
      <c r="C645" s="16" t="n">
        <v>0.0654381638850193</v>
      </c>
      <c r="D645" s="16" t="n">
        <v>0.0552676835516694</v>
      </c>
      <c r="E645" s="16" t="n">
        <v>0.0752279849507804</v>
      </c>
      <c r="F645" s="16" t="n">
        <v>0.0646479645580947</v>
      </c>
      <c r="G645" s="16"/>
      <c r="H645" s="16" t="n">
        <v>0</v>
      </c>
      <c r="I645" s="16" t="n">
        <v>0.0656946490828104</v>
      </c>
      <c r="J645" s="16"/>
      <c r="K645" s="16" t="n">
        <v>0.0402306865039505</v>
      </c>
      <c r="L645" s="16"/>
      <c r="M645" s="16" t="n">
        <v>0.0688189538955505</v>
      </c>
      <c r="N645" s="16" t="n">
        <v>0.0370643007465418</v>
      </c>
      <c r="O645" s="16" t="n">
        <v>0.0429503116380265</v>
      </c>
      <c r="P645" s="16" t="n">
        <v>0.0290833790630231</v>
      </c>
      <c r="Q645" s="16"/>
      <c r="R645" s="16" t="n">
        <v>0</v>
      </c>
      <c r="S645" s="16" t="n">
        <v>0.0987757750535861</v>
      </c>
      <c r="T645" s="16" t="n">
        <v>0.0133827360187021</v>
      </c>
      <c r="U645" s="16" t="n">
        <v>0.147598706438225</v>
      </c>
      <c r="V645" s="16" t="n">
        <v>0.0551756542180324</v>
      </c>
      <c r="W645" s="16"/>
      <c r="X645" s="16" t="n">
        <v>0.0755370044979426</v>
      </c>
      <c r="Y645" s="16" t="n">
        <v>0.0680282616591542</v>
      </c>
      <c r="Z645" s="16" t="n">
        <v>0.00720140945304884</v>
      </c>
      <c r="AA645" s="16" t="n">
        <v>0</v>
      </c>
      <c r="AB645" s="16" t="n">
        <v>0.0445200814515499</v>
      </c>
      <c r="AC645" s="16" t="n">
        <v>0.0028789860952094</v>
      </c>
      <c r="AD645" s="16" t="n">
        <v>0.0534664649325517</v>
      </c>
      <c r="AE645" s="16"/>
      <c r="AF645" s="16" t="n">
        <v>0</v>
      </c>
      <c r="AG645" s="16" t="n">
        <v>0</v>
      </c>
      <c r="AH645" s="16" t="n">
        <v>0.135010123799808</v>
      </c>
      <c r="AI645" s="16" t="n">
        <v>0.000513306884910591</v>
      </c>
      <c r="AJ645" s="16" t="n">
        <v>0.0390064334851724</v>
      </c>
      <c r="AK645" s="16" t="n">
        <v>0.0674118050881394</v>
      </c>
      <c r="AL645" s="16" t="n">
        <v>0.127489298612203</v>
      </c>
      <c r="AM645" s="16" t="n">
        <v>0.0223311630877726</v>
      </c>
      <c r="AN645" s="16" t="n">
        <v>0.0831485355189058</v>
      </c>
      <c r="AO645" s="16" t="n">
        <v>0</v>
      </c>
      <c r="AP645" s="16" t="n">
        <v>0</v>
      </c>
      <c r="AQ645" s="16"/>
      <c r="AR645" s="16" t="n">
        <v>0.0642664350044506</v>
      </c>
      <c r="AS645" s="16" t="n">
        <v>0.093155342493742</v>
      </c>
      <c r="AT645" s="16" t="n">
        <v>0.061936990423982</v>
      </c>
      <c r="AU645" s="16" t="n">
        <v>0</v>
      </c>
      <c r="AV645" s="16" t="n">
        <v>0</v>
      </c>
      <c r="AW645" s="16" t="n">
        <v>0.0486963898758324</v>
      </c>
      <c r="AX645" s="16" t="n">
        <v>0.018352124912914</v>
      </c>
      <c r="AY645" s="16" t="n">
        <v>0</v>
      </c>
      <c r="AZ645" s="16" t="n">
        <v>0</v>
      </c>
      <c r="BA645" s="16" t="n">
        <v>0.114767261467518</v>
      </c>
      <c r="BB645" s="16" t="n">
        <v>0.178379761633565</v>
      </c>
      <c r="BC645" s="16" t="n">
        <v>0</v>
      </c>
    </row>
    <row r="646">
      <c r="B646" t="s">
        <v>101</v>
      </c>
      <c r="C646" s="16" t="n">
        <v>0.3036313657802</v>
      </c>
      <c r="D646" s="16" t="n">
        <v>0.0479640028760878</v>
      </c>
      <c r="E646" s="16" t="n">
        <v>0.0509578953762568</v>
      </c>
      <c r="F646" s="16" t="n">
        <v>0.388672401275982</v>
      </c>
      <c r="G646" s="16"/>
      <c r="H646" s="16" t="n">
        <v>0.00195167257760431</v>
      </c>
      <c r="I646" s="16" t="n">
        <v>0.31088383100179</v>
      </c>
      <c r="J646" s="16"/>
      <c r="K646" s="16" t="n">
        <v>0.343649671434807</v>
      </c>
      <c r="L646" s="16"/>
      <c r="M646" s="16" t="n">
        <v>0.325244858104134</v>
      </c>
      <c r="N646" s="16" t="n">
        <v>0.153770936320443</v>
      </c>
      <c r="O646" s="16" t="n">
        <v>0.0649323279298699</v>
      </c>
      <c r="P646" s="16" t="n">
        <v>0.0738268234339884</v>
      </c>
      <c r="Q646" s="16"/>
      <c r="R646" s="16" t="n">
        <v>0.734476190294249</v>
      </c>
      <c r="S646" s="16" t="n">
        <v>0.243293487091956</v>
      </c>
      <c r="T646" s="16" t="n">
        <v>0.238466329884076</v>
      </c>
      <c r="U646" s="16" t="n">
        <v>0.28181238014734</v>
      </c>
      <c r="V646" s="16" t="n">
        <v>0.325531913957935</v>
      </c>
      <c r="W646" s="16"/>
      <c r="X646" s="16" t="n">
        <v>0.35778716089195</v>
      </c>
      <c r="Y646" s="16" t="n">
        <v>0.373921578694249</v>
      </c>
      <c r="Z646" s="16" t="n">
        <v>0.214635998981718</v>
      </c>
      <c r="AA646" s="16" t="n">
        <v>0.0234106353622993</v>
      </c>
      <c r="AB646" s="16" t="n">
        <v>0.0649561986748973</v>
      </c>
      <c r="AC646" s="16" t="n">
        <v>0.304384912344632</v>
      </c>
      <c r="AD646" s="16" t="n">
        <v>0.0580018330905145</v>
      </c>
      <c r="AE646" s="16"/>
      <c r="AF646" s="16" t="n">
        <v>0.326104759349018</v>
      </c>
      <c r="AG646" s="16" t="n">
        <v>0.092486280104056</v>
      </c>
      <c r="AH646" s="16" t="n">
        <v>0.110182476411726</v>
      </c>
      <c r="AI646" s="16" t="n">
        <v>0.163824293968377</v>
      </c>
      <c r="AJ646" s="16" t="n">
        <v>0.227057184643142</v>
      </c>
      <c r="AK646" s="16" t="n">
        <v>0.445544360687774</v>
      </c>
      <c r="AL646" s="16" t="n">
        <v>0.207733749191133</v>
      </c>
      <c r="AM646" s="16" t="n">
        <v>0.00612301989727162</v>
      </c>
      <c r="AN646" s="16" t="n">
        <v>0.152272460033999</v>
      </c>
      <c r="AO646" s="16" t="n">
        <v>0.448174525242544</v>
      </c>
      <c r="AP646" s="16" t="n">
        <v>0.643907470556817</v>
      </c>
      <c r="AQ646" s="16"/>
      <c r="AR646" s="16" t="n">
        <v>0.0853109442833146</v>
      </c>
      <c r="AS646" s="16" t="n">
        <v>0.529227327446277</v>
      </c>
      <c r="AT646" s="16" t="n">
        <v>0.424658676984951</v>
      </c>
      <c r="AU646" s="16" t="n">
        <v>0.682571931421995</v>
      </c>
      <c r="AV646" s="16" t="n">
        <v>0.193207964935738</v>
      </c>
      <c r="AW646" s="16" t="n">
        <v>0.272522349379987</v>
      </c>
      <c r="AX646" s="16" t="n">
        <v>0.173798684477086</v>
      </c>
      <c r="AY646" s="16" t="n">
        <v>0.672745124641749</v>
      </c>
      <c r="AZ646" s="16" t="n">
        <v>0.267908550098684</v>
      </c>
      <c r="BA646" s="16" t="n">
        <v>0.246369462566636</v>
      </c>
      <c r="BB646" s="16" t="n">
        <v>0.187005040089212</v>
      </c>
      <c r="BC646" s="16" t="n">
        <v>0.123616891805404</v>
      </c>
    </row>
    <row r="647">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row>
    <row r="648">
      <c r="B648" s="7" t="s">
        <v>314</v>
      </c>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row>
    <row r="649">
      <c r="B649" s="26" t="s">
        <v>83</v>
      </c>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row>
    <row r="650">
      <c r="B650" t="s">
        <v>300</v>
      </c>
      <c r="C650" s="16" t="n">
        <v>0.0652325744137255</v>
      </c>
      <c r="D650" s="16" t="n">
        <v>0.129524579873162</v>
      </c>
      <c r="E650" s="16" t="n">
        <v>0.120707771719772</v>
      </c>
      <c r="F650" s="16" t="n">
        <v>0.0455435922076856</v>
      </c>
      <c r="G650" s="16"/>
      <c r="H650" s="16" t="n">
        <v>0.485034690555624</v>
      </c>
      <c r="I650" s="16" t="n">
        <v>0.0397957843260389</v>
      </c>
      <c r="J650" s="16"/>
      <c r="K650" s="16" t="n">
        <v>0.0476392495180126</v>
      </c>
      <c r="L650" s="16"/>
      <c r="M650" s="16" t="n">
        <v>0.0542362216752472</v>
      </c>
      <c r="N650" s="16" t="n">
        <v>0.158677807561874</v>
      </c>
      <c r="O650" s="16" t="n">
        <v>0.127889121071696</v>
      </c>
      <c r="P650" s="16" t="n">
        <v>0.23264335273111</v>
      </c>
      <c r="Q650" s="16"/>
      <c r="R650" s="16" t="n">
        <v>0.0234912614333231</v>
      </c>
      <c r="S650" s="16" t="n">
        <v>0.113519493135942</v>
      </c>
      <c r="T650" s="16" t="n">
        <v>0.0334351614276545</v>
      </c>
      <c r="U650" s="16" t="n">
        <v>0.021852378153134</v>
      </c>
      <c r="V650" s="16" t="n">
        <v>0.0818845212642283</v>
      </c>
      <c r="W650" s="16"/>
      <c r="X650" s="16" t="n">
        <v>0.0596756311737749</v>
      </c>
      <c r="Y650" s="16" t="n">
        <v>0.0661669105995079</v>
      </c>
      <c r="Z650" s="16" t="n">
        <v>0.148675024868168</v>
      </c>
      <c r="AA650" s="16" t="n">
        <v>0.0363365690807478</v>
      </c>
      <c r="AB650" s="16" t="n">
        <v>0.109028164782834</v>
      </c>
      <c r="AC650" s="16" t="n">
        <v>0.306811733000483</v>
      </c>
      <c r="AD650" s="16" t="n">
        <v>0.0408194463771314</v>
      </c>
      <c r="AE650" s="16"/>
      <c r="AF650" s="16" t="n">
        <v>0.00408357341454022</v>
      </c>
      <c r="AG650" s="16" t="n">
        <v>0.0352920179690881</v>
      </c>
      <c r="AH650" s="16" t="n">
        <v>0.0255502062144822</v>
      </c>
      <c r="AI650" s="16" t="n">
        <v>0.0456802076554045</v>
      </c>
      <c r="AJ650" s="16" t="n">
        <v>0.0326748474767003</v>
      </c>
      <c r="AK650" s="16" t="n">
        <v>0.0933261435529778</v>
      </c>
      <c r="AL650" s="16" t="n">
        <v>0.151276835786687</v>
      </c>
      <c r="AM650" s="16" t="n">
        <v>0.0635795738390699</v>
      </c>
      <c r="AN650" s="16" t="n">
        <v>0.12019896080209</v>
      </c>
      <c r="AO650" s="16" t="n">
        <v>0.0469272562688767</v>
      </c>
      <c r="AP650" s="16" t="n">
        <v>0</v>
      </c>
      <c r="AQ650" s="16"/>
      <c r="AR650" s="16" t="n">
        <v>0.141664724345359</v>
      </c>
      <c r="AS650" s="16" t="n">
        <v>0.0555330761824973</v>
      </c>
      <c r="AT650" s="16" t="n">
        <v>0.0255831224642636</v>
      </c>
      <c r="AU650" s="16" t="n">
        <v>0.0160955778601661</v>
      </c>
      <c r="AV650" s="16" t="n">
        <v>0.00561895340448159</v>
      </c>
      <c r="AW650" s="16" t="n">
        <v>0.0662831062154647</v>
      </c>
      <c r="AX650" s="16" t="n">
        <v>0.17176939879819</v>
      </c>
      <c r="AY650" s="16" t="n">
        <v>0.0175168713639544</v>
      </c>
      <c r="AZ650" s="16" t="n">
        <v>0.184557748260903</v>
      </c>
      <c r="BA650" s="16" t="n">
        <v>0.121081613173765</v>
      </c>
      <c r="BB650" s="16" t="n">
        <v>0.0131925677532115</v>
      </c>
      <c r="BC650" s="16" t="n">
        <v>0.00173017184116815</v>
      </c>
    </row>
    <row r="651">
      <c r="B651" t="s">
        <v>301</v>
      </c>
      <c r="C651" s="16" t="n">
        <v>0.141111840971134</v>
      </c>
      <c r="D651" s="16" t="n">
        <v>0.132634693535958</v>
      </c>
      <c r="E651" s="16" t="n">
        <v>0.227374732894856</v>
      </c>
      <c r="F651" s="16" t="n">
        <v>0.124026024088831</v>
      </c>
      <c r="G651" s="16"/>
      <c r="H651" s="16" t="n">
        <v>0.0839156318506446</v>
      </c>
      <c r="I651" s="16" t="n">
        <v>0.121378731088443</v>
      </c>
      <c r="J651" s="16"/>
      <c r="K651" s="16" t="n">
        <v>0.142243621227686</v>
      </c>
      <c r="L651" s="16"/>
      <c r="M651" s="16" t="n">
        <v>0.124815217857361</v>
      </c>
      <c r="N651" s="16" t="n">
        <v>0.239892335729499</v>
      </c>
      <c r="O651" s="16" t="n">
        <v>0.374885289739817</v>
      </c>
      <c r="P651" s="16" t="n">
        <v>0.236158194709438</v>
      </c>
      <c r="Q651" s="16"/>
      <c r="R651" s="16" t="n">
        <v>0.216098463651068</v>
      </c>
      <c r="S651" s="16" t="n">
        <v>0.247831111795714</v>
      </c>
      <c r="T651" s="16" t="n">
        <v>0.169018031235479</v>
      </c>
      <c r="U651" s="16" t="n">
        <v>0.174083210388405</v>
      </c>
      <c r="V651" s="16" t="n">
        <v>0.0888530070209351</v>
      </c>
      <c r="W651" s="16"/>
      <c r="X651" s="16" t="n">
        <v>0.140554380266135</v>
      </c>
      <c r="Y651" s="16" t="n">
        <v>0.102512306658999</v>
      </c>
      <c r="Z651" s="16" t="n">
        <v>0.0153680763820183</v>
      </c>
      <c r="AA651" s="16" t="n">
        <v>0.246553199719145</v>
      </c>
      <c r="AB651" s="16" t="n">
        <v>0.216320975100441</v>
      </c>
      <c r="AC651" s="16" t="n">
        <v>0.339184960892027</v>
      </c>
      <c r="AD651" s="16" t="n">
        <v>0.117581169930537</v>
      </c>
      <c r="AE651" s="16"/>
      <c r="AF651" s="16" t="n">
        <v>0.19638330610808</v>
      </c>
      <c r="AG651" s="16" t="n">
        <v>0.00194314573608703</v>
      </c>
      <c r="AH651" s="16" t="n">
        <v>0.165217336137722</v>
      </c>
      <c r="AI651" s="16" t="n">
        <v>0.0588522823383296</v>
      </c>
      <c r="AJ651" s="16" t="n">
        <v>0.0757893278617995</v>
      </c>
      <c r="AK651" s="16" t="n">
        <v>0.162597606958115</v>
      </c>
      <c r="AL651" s="16" t="n">
        <v>0.0724082529281936</v>
      </c>
      <c r="AM651" s="16" t="n">
        <v>0.180859283242137</v>
      </c>
      <c r="AN651" s="16" t="n">
        <v>0.158135539429643</v>
      </c>
      <c r="AO651" s="16" t="n">
        <v>0.154399361377731</v>
      </c>
      <c r="AP651" s="16" t="n">
        <v>0.0315671416443111</v>
      </c>
      <c r="AQ651" s="16"/>
      <c r="AR651" s="16" t="n">
        <v>0.0977909963384651</v>
      </c>
      <c r="AS651" s="16" t="n">
        <v>0.00801677168637532</v>
      </c>
      <c r="AT651" s="16" t="n">
        <v>0.113550945282591</v>
      </c>
      <c r="AU651" s="16" t="n">
        <v>0.0151891795665639</v>
      </c>
      <c r="AV651" s="16" t="n">
        <v>0.00060784534846835</v>
      </c>
      <c r="AW651" s="16" t="n">
        <v>0.0621014302605735</v>
      </c>
      <c r="AX651" s="16" t="n">
        <v>0.171291250520416</v>
      </c>
      <c r="AY651" s="16" t="n">
        <v>0.153335797338633</v>
      </c>
      <c r="AZ651" s="16" t="n">
        <v>0.183411506889639</v>
      </c>
      <c r="BA651" s="16" t="n">
        <v>0.492738925133273</v>
      </c>
      <c r="BB651" s="16" t="n">
        <v>0.46914136759894</v>
      </c>
      <c r="BC651" s="16" t="n">
        <v>0.129322341767906</v>
      </c>
    </row>
    <row r="652">
      <c r="B652" t="s">
        <v>302</v>
      </c>
      <c r="C652" s="16" t="n">
        <v>0.225720281254371</v>
      </c>
      <c r="D652" s="16" t="n">
        <v>0.449863408479782</v>
      </c>
      <c r="E652" s="16" t="n">
        <v>0.111110266434542</v>
      </c>
      <c r="F652" s="16" t="n">
        <v>0.221861861652381</v>
      </c>
      <c r="G652" s="16"/>
      <c r="H652" s="16" t="n">
        <v>0.118426523550035</v>
      </c>
      <c r="I652" s="16" t="n">
        <v>0.236900221542064</v>
      </c>
      <c r="J652" s="16"/>
      <c r="K652" s="16" t="n">
        <v>0.235683226675345</v>
      </c>
      <c r="L652" s="16"/>
      <c r="M652" s="16" t="n">
        <v>0.221616427380496</v>
      </c>
      <c r="N652" s="16" t="n">
        <v>0.280427332324481</v>
      </c>
      <c r="O652" s="16" t="n">
        <v>0.199350067635079</v>
      </c>
      <c r="P652" s="16" t="n">
        <v>0.220132118217172</v>
      </c>
      <c r="Q652" s="16"/>
      <c r="R652" s="16" t="n">
        <v>0</v>
      </c>
      <c r="S652" s="16" t="n">
        <v>0.24972535757745</v>
      </c>
      <c r="T652" s="16" t="n">
        <v>0.182729190544258</v>
      </c>
      <c r="U652" s="16" t="n">
        <v>0.322996950771501</v>
      </c>
      <c r="V652" s="16" t="n">
        <v>0.219055955648369</v>
      </c>
      <c r="W652" s="16"/>
      <c r="X652" s="16" t="n">
        <v>0.17229288586671</v>
      </c>
      <c r="Y652" s="16" t="n">
        <v>0.254783963685453</v>
      </c>
      <c r="Z652" s="16" t="n">
        <v>0.153314440514351</v>
      </c>
      <c r="AA652" s="16" t="n">
        <v>0.061242091835324</v>
      </c>
      <c r="AB652" s="16" t="n">
        <v>0.496401709629611</v>
      </c>
      <c r="AC652" s="16" t="n">
        <v>0.0443564973949361</v>
      </c>
      <c r="AD652" s="16" t="n">
        <v>0.643373977418016</v>
      </c>
      <c r="AE652" s="16"/>
      <c r="AF652" s="16" t="n">
        <v>0.305244414582939</v>
      </c>
      <c r="AG652" s="16" t="n">
        <v>0.0444701827693491</v>
      </c>
      <c r="AH652" s="16" t="n">
        <v>0.268333238175169</v>
      </c>
      <c r="AI652" s="16" t="n">
        <v>0.18313769153172</v>
      </c>
      <c r="AJ652" s="16" t="n">
        <v>0.392025567691708</v>
      </c>
      <c r="AK652" s="16" t="n">
        <v>0.108191216389266</v>
      </c>
      <c r="AL652" s="16" t="n">
        <v>0.392393979371414</v>
      </c>
      <c r="AM652" s="16" t="n">
        <v>0.31392197496494</v>
      </c>
      <c r="AN652" s="16" t="n">
        <v>0.241688283814873</v>
      </c>
      <c r="AO652" s="16" t="n">
        <v>0.149605326344054</v>
      </c>
      <c r="AP652" s="16" t="n">
        <v>0.246213320370113</v>
      </c>
      <c r="AQ652" s="16"/>
      <c r="AR652" s="16" t="n">
        <v>0.412747473292635</v>
      </c>
      <c r="AS652" s="16" t="n">
        <v>0.102257283938975</v>
      </c>
      <c r="AT652" s="16" t="n">
        <v>0.203780123696147</v>
      </c>
      <c r="AU652" s="16" t="n">
        <v>0.00345719186637759</v>
      </c>
      <c r="AV652" s="16" t="n">
        <v>0.414149306439835</v>
      </c>
      <c r="AW652" s="16" t="n">
        <v>0.276794500525271</v>
      </c>
      <c r="AX652" s="16" t="n">
        <v>0</v>
      </c>
      <c r="AY652" s="16" t="n">
        <v>0.00475961071213595</v>
      </c>
      <c r="AZ652" s="16" t="n">
        <v>0.182061097375387</v>
      </c>
      <c r="BA652" s="16" t="n">
        <v>0.139809999126326</v>
      </c>
      <c r="BB652" s="16" t="n">
        <v>0.125619122260946</v>
      </c>
      <c r="BC652" s="16" t="n">
        <v>0.383093945988199</v>
      </c>
    </row>
    <row r="653">
      <c r="B653" t="s">
        <v>303</v>
      </c>
      <c r="C653" s="16" t="n">
        <v>0.230643762415261</v>
      </c>
      <c r="D653" s="16" t="n">
        <v>0.236731066129626</v>
      </c>
      <c r="E653" s="16" t="n">
        <v>0.398242358249022</v>
      </c>
      <c r="F653" s="16" t="n">
        <v>0.194633788814827</v>
      </c>
      <c r="G653" s="16"/>
      <c r="H653" s="16" t="n">
        <v>0.307711032431777</v>
      </c>
      <c r="I653" s="16" t="n">
        <v>0.2410246492497</v>
      </c>
      <c r="J653" s="16"/>
      <c r="K653" s="16" t="n">
        <v>0.256638375288838</v>
      </c>
      <c r="L653" s="16"/>
      <c r="M653" s="16" t="n">
        <v>0.240018237028982</v>
      </c>
      <c r="N653" s="16" t="n">
        <v>0.149153898302927</v>
      </c>
      <c r="O653" s="16" t="n">
        <v>0.176928220878797</v>
      </c>
      <c r="P653" s="16" t="n">
        <v>0.128399856275283</v>
      </c>
      <c r="Q653" s="16"/>
      <c r="R653" s="16" t="n">
        <v>0.0259340846213594</v>
      </c>
      <c r="S653" s="16" t="n">
        <v>0.209441186053009</v>
      </c>
      <c r="T653" s="16" t="n">
        <v>0.333059991337512</v>
      </c>
      <c r="U653" s="16" t="n">
        <v>0.221781286955017</v>
      </c>
      <c r="V653" s="16" t="n">
        <v>0.213980426788965</v>
      </c>
      <c r="W653" s="16"/>
      <c r="X653" s="16" t="n">
        <v>0.232734263341117</v>
      </c>
      <c r="Y653" s="16" t="n">
        <v>0.263751356760223</v>
      </c>
      <c r="Z653" s="16" t="n">
        <v>0.337632787460783</v>
      </c>
      <c r="AA653" s="16" t="n">
        <v>0.407103541941776</v>
      </c>
      <c r="AB653" s="16" t="n">
        <v>0.077377646080894</v>
      </c>
      <c r="AC653" s="16" t="n">
        <v>0.115929242623642</v>
      </c>
      <c r="AD653" s="16" t="n">
        <v>0.103071866291254</v>
      </c>
      <c r="AE653" s="16"/>
      <c r="AF653" s="16" t="n">
        <v>0.167233557414938</v>
      </c>
      <c r="AG653" s="16" t="n">
        <v>0.821692569522509</v>
      </c>
      <c r="AH653" s="16" t="n">
        <v>0.375626992628603</v>
      </c>
      <c r="AI653" s="16" t="n">
        <v>0.393096166749971</v>
      </c>
      <c r="AJ653" s="16" t="n">
        <v>0.261926028337427</v>
      </c>
      <c r="AK653" s="16" t="n">
        <v>0.174879744126506</v>
      </c>
      <c r="AL653" s="16" t="n">
        <v>0.164099311311902</v>
      </c>
      <c r="AM653" s="16" t="n">
        <v>0.246362690461084</v>
      </c>
      <c r="AN653" s="16" t="n">
        <v>0.327704755919394</v>
      </c>
      <c r="AO653" s="16" t="n">
        <v>0.167624897116731</v>
      </c>
      <c r="AP653" s="16" t="n">
        <v>0.0723541703342382</v>
      </c>
      <c r="AQ653" s="16"/>
      <c r="AR653" s="16" t="n">
        <v>0.197817582079033</v>
      </c>
      <c r="AS653" s="16" t="n">
        <v>0.292362320623157</v>
      </c>
      <c r="AT653" s="16" t="n">
        <v>0.222084855381688</v>
      </c>
      <c r="AU653" s="16" t="n">
        <v>0.0321911557203321</v>
      </c>
      <c r="AV653" s="16" t="n">
        <v>0.193207964935738</v>
      </c>
      <c r="AW653" s="16" t="n">
        <v>0.283590908080285</v>
      </c>
      <c r="AX653" s="16" t="n">
        <v>0.326737810084588</v>
      </c>
      <c r="AY653" s="16" t="n">
        <v>0.151642595943528</v>
      </c>
      <c r="AZ653" s="16" t="n">
        <v>0.171694905446594</v>
      </c>
      <c r="BA653" s="16" t="n">
        <v>0.00261557748219675</v>
      </c>
      <c r="BB653" s="16" t="n">
        <v>0.290529310983597</v>
      </c>
      <c r="BC653" s="16" t="n">
        <v>0.247233783610807</v>
      </c>
    </row>
    <row r="654">
      <c r="B654" t="s">
        <v>304</v>
      </c>
      <c r="C654" s="16" t="n">
        <v>0.0322429342399978</v>
      </c>
      <c r="D654" s="16" t="n">
        <v>0.00803525120168069</v>
      </c>
      <c r="E654" s="16" t="n">
        <v>0.0875568829778989</v>
      </c>
      <c r="F654" s="16" t="n">
        <v>0.0236290538655665</v>
      </c>
      <c r="G654" s="16"/>
      <c r="H654" s="16" t="n">
        <v>0.00343457216877904</v>
      </c>
      <c r="I654" s="16" t="n">
        <v>0.0410621342537032</v>
      </c>
      <c r="J654" s="16"/>
      <c r="K654" s="16" t="n">
        <v>0.00605651504874113</v>
      </c>
      <c r="L654" s="16"/>
      <c r="M654" s="16" t="n">
        <v>0.0318967638496939</v>
      </c>
      <c r="N654" s="16" t="n">
        <v>0.0196985052398543</v>
      </c>
      <c r="O654" s="16" t="n">
        <v>0.0699035008769745</v>
      </c>
      <c r="P654" s="16" t="n">
        <v>0.112796180574538</v>
      </c>
      <c r="Q654" s="16"/>
      <c r="R654" s="16" t="n">
        <v>0</v>
      </c>
      <c r="S654" s="16" t="n">
        <v>0.00225112710465616</v>
      </c>
      <c r="T654" s="16" t="n">
        <v>0.0714508610546209</v>
      </c>
      <c r="U654" s="16" t="n">
        <v>0.0203549595239572</v>
      </c>
      <c r="V654" s="16" t="n">
        <v>0.0304621290618846</v>
      </c>
      <c r="W654" s="16"/>
      <c r="X654" s="16" t="n">
        <v>0.0366612888501053</v>
      </c>
      <c r="Y654" s="16" t="n">
        <v>0.00359965043968567</v>
      </c>
      <c r="Z654" s="16" t="n">
        <v>0.0048371869265405</v>
      </c>
      <c r="AA654" s="16" t="n">
        <v>0.228458464203746</v>
      </c>
      <c r="AB654" s="16" t="n">
        <v>0.0130964239511651</v>
      </c>
      <c r="AC654" s="16" t="n">
        <v>0.0208943924546688</v>
      </c>
      <c r="AD654" s="16" t="n">
        <v>0.0389031853383071</v>
      </c>
      <c r="AE654" s="16"/>
      <c r="AF654" s="16" t="n">
        <v>0.000950389130485083</v>
      </c>
      <c r="AG654" s="16" t="n">
        <v>0.00411580389891072</v>
      </c>
      <c r="AH654" s="16" t="n">
        <v>0.0066799593785282</v>
      </c>
      <c r="AI654" s="16" t="n">
        <v>0.0194521940879309</v>
      </c>
      <c r="AJ654" s="16" t="n">
        <v>0.000777094535953142</v>
      </c>
      <c r="AK654" s="16" t="n">
        <v>0.038730377802919</v>
      </c>
      <c r="AL654" s="16" t="n">
        <v>0.15545724395481</v>
      </c>
      <c r="AM654" s="16" t="n">
        <v>0.01034130741271</v>
      </c>
      <c r="AN654" s="16" t="n">
        <v>0</v>
      </c>
      <c r="AO654" s="16" t="n">
        <v>0.106615173534029</v>
      </c>
      <c r="AP654" s="16" t="n">
        <v>0.00595789709452097</v>
      </c>
      <c r="AQ654" s="16"/>
      <c r="AR654" s="16" t="n">
        <v>0.0661237712559837</v>
      </c>
      <c r="AS654" s="16" t="n">
        <v>0.0591808913695889</v>
      </c>
      <c r="AT654" s="16" t="n">
        <v>0.0561391011026674</v>
      </c>
      <c r="AU654" s="16" t="n">
        <v>0.133295270712366</v>
      </c>
      <c r="AV654" s="16" t="n">
        <v>0</v>
      </c>
      <c r="AW654" s="16" t="n">
        <v>0.0024700857589774</v>
      </c>
      <c r="AX654" s="16" t="n">
        <v>0.00394187878999314</v>
      </c>
      <c r="AY654" s="16" t="n">
        <v>0</v>
      </c>
      <c r="AZ654" s="16" t="n">
        <v>0.0103661919287926</v>
      </c>
      <c r="BA654" s="16" t="n">
        <v>0</v>
      </c>
      <c r="BB654" s="16" t="n">
        <v>0.000554010315403613</v>
      </c>
      <c r="BC654" s="16" t="n">
        <v>0.00501338122603512</v>
      </c>
    </row>
    <row r="655">
      <c r="B655" t="s">
        <v>101</v>
      </c>
      <c r="C655" s="16" t="n">
        <v>0.30504860670551</v>
      </c>
      <c r="D655" s="16" t="n">
        <v>0.0432110007797906</v>
      </c>
      <c r="E655" s="16" t="n">
        <v>0.0550079877239096</v>
      </c>
      <c r="F655" s="16" t="n">
        <v>0.390305679370709</v>
      </c>
      <c r="G655" s="16"/>
      <c r="H655" s="16" t="n">
        <v>0.00147754944313996</v>
      </c>
      <c r="I655" s="16" t="n">
        <v>0.31983847954005</v>
      </c>
      <c r="J655" s="16"/>
      <c r="K655" s="16" t="n">
        <v>0.311739012241377</v>
      </c>
      <c r="L655" s="16"/>
      <c r="M655" s="16" t="n">
        <v>0.32741713220822</v>
      </c>
      <c r="N655" s="16" t="n">
        <v>0.152150120841365</v>
      </c>
      <c r="O655" s="16" t="n">
        <v>0.0510437997976366</v>
      </c>
      <c r="P655" s="16" t="n">
        <v>0.0698702974924586</v>
      </c>
      <c r="Q655" s="16"/>
      <c r="R655" s="16" t="n">
        <v>0.734476190294249</v>
      </c>
      <c r="S655" s="16" t="n">
        <v>0.177231724333228</v>
      </c>
      <c r="T655" s="16" t="n">
        <v>0.210306764400476</v>
      </c>
      <c r="U655" s="16" t="n">
        <v>0.238931214207986</v>
      </c>
      <c r="V655" s="16" t="n">
        <v>0.365763960215618</v>
      </c>
      <c r="W655" s="16"/>
      <c r="X655" s="16" t="n">
        <v>0.358081550502157</v>
      </c>
      <c r="Y655" s="16" t="n">
        <v>0.309185811856131</v>
      </c>
      <c r="Z655" s="16" t="n">
        <v>0.34017248384814</v>
      </c>
      <c r="AA655" s="16" t="n">
        <v>0.0203061332192609</v>
      </c>
      <c r="AB655" s="16" t="n">
        <v>0.0877750804550547</v>
      </c>
      <c r="AC655" s="16" t="n">
        <v>0.172823173634242</v>
      </c>
      <c r="AD655" s="16" t="n">
        <v>0.056250354644754</v>
      </c>
      <c r="AE655" s="16"/>
      <c r="AF655" s="16" t="n">
        <v>0.326104759349018</v>
      </c>
      <c r="AG655" s="16" t="n">
        <v>0.092486280104056</v>
      </c>
      <c r="AH655" s="16" t="n">
        <v>0.158592267465495</v>
      </c>
      <c r="AI655" s="16" t="n">
        <v>0.299781457636644</v>
      </c>
      <c r="AJ655" s="16" t="n">
        <v>0.236807134096412</v>
      </c>
      <c r="AK655" s="16" t="n">
        <v>0.422274911170216</v>
      </c>
      <c r="AL655" s="16" t="n">
        <v>0.0643643766469938</v>
      </c>
      <c r="AM655" s="16" t="n">
        <v>0.184935170080059</v>
      </c>
      <c r="AN655" s="16" t="n">
        <v>0.152272460033999</v>
      </c>
      <c r="AO655" s="16" t="n">
        <v>0.374827985358578</v>
      </c>
      <c r="AP655" s="16" t="n">
        <v>0.643907470556817</v>
      </c>
      <c r="AQ655" s="16"/>
      <c r="AR655" s="16" t="n">
        <v>0.0838554526885233</v>
      </c>
      <c r="AS655" s="16" t="n">
        <v>0.482649656199406</v>
      </c>
      <c r="AT655" s="16" t="n">
        <v>0.378861852072643</v>
      </c>
      <c r="AU655" s="16" t="n">
        <v>0.799771624274195</v>
      </c>
      <c r="AV655" s="16" t="n">
        <v>0.386415929871477</v>
      </c>
      <c r="AW655" s="16" t="n">
        <v>0.308759969159428</v>
      </c>
      <c r="AX655" s="16" t="n">
        <v>0.326259661806814</v>
      </c>
      <c r="AY655" s="16" t="n">
        <v>0.672745124641749</v>
      </c>
      <c r="AZ655" s="16" t="n">
        <v>0.267908550098684</v>
      </c>
      <c r="BA655" s="16" t="n">
        <v>0.24375388508444</v>
      </c>
      <c r="BB655" s="16" t="n">
        <v>0.100963621087901</v>
      </c>
      <c r="BC655" s="16" t="n">
        <v>0.233606375565885</v>
      </c>
    </row>
    <row r="65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row>
    <row r="657">
      <c r="B657" s="7" t="s">
        <v>315</v>
      </c>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row>
    <row r="658">
      <c r="B658" s="26" t="s">
        <v>83</v>
      </c>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row>
    <row r="659">
      <c r="B659" t="s">
        <v>300</v>
      </c>
      <c r="C659" s="16" t="n">
        <v>0.0393007928330956</v>
      </c>
      <c r="D659" s="16" t="n">
        <v>0.0342808009512561</v>
      </c>
      <c r="E659" s="16" t="n">
        <v>0.0650079891830369</v>
      </c>
      <c r="F659" s="16" t="n">
        <v>0.0345201654315384</v>
      </c>
      <c r="G659" s="16"/>
      <c r="H659" s="16" t="n">
        <v>0.484029527912527</v>
      </c>
      <c r="I659" s="16" t="n">
        <v>0.0224514729489778</v>
      </c>
      <c r="J659" s="16"/>
      <c r="K659" s="16" t="n">
        <v>0.0316249099531743</v>
      </c>
      <c r="L659" s="16"/>
      <c r="M659" s="16" t="n">
        <v>0.0253192255359</v>
      </c>
      <c r="N659" s="16" t="n">
        <v>0.142716083395698</v>
      </c>
      <c r="O659" s="16" t="n">
        <v>0.167216410792406</v>
      </c>
      <c r="P659" s="16" t="n">
        <v>0.237611714734026</v>
      </c>
      <c r="Q659" s="16"/>
      <c r="R659" s="16" t="n">
        <v>0.0302277207054804</v>
      </c>
      <c r="S659" s="16" t="n">
        <v>0.0758720592206092</v>
      </c>
      <c r="T659" s="16" t="n">
        <v>0.0623819833919284</v>
      </c>
      <c r="U659" s="16" t="n">
        <v>0.0438018877170512</v>
      </c>
      <c r="V659" s="16" t="n">
        <v>0.0225251736934776</v>
      </c>
      <c r="W659" s="16"/>
      <c r="X659" s="16" t="n">
        <v>0.0215626109792838</v>
      </c>
      <c r="Y659" s="16" t="n">
        <v>0.0377813789547199</v>
      </c>
      <c r="Z659" s="16" t="n">
        <v>0.1433226517358</v>
      </c>
      <c r="AA659" s="16" t="n">
        <v>0.0477047449882443</v>
      </c>
      <c r="AB659" s="16" t="n">
        <v>0.0857630510223459</v>
      </c>
      <c r="AC659" s="16" t="n">
        <v>0.217994531901058</v>
      </c>
      <c r="AD659" s="16" t="n">
        <v>0.0501154709424741</v>
      </c>
      <c r="AE659" s="16"/>
      <c r="AF659" s="16" t="n">
        <v>0.0269956225903803</v>
      </c>
      <c r="AG659" s="16" t="n">
        <v>0.00488221598169041</v>
      </c>
      <c r="AH659" s="16" t="n">
        <v>0.0423841844493753</v>
      </c>
      <c r="AI659" s="16" t="n">
        <v>0.0256293359700041</v>
      </c>
      <c r="AJ659" s="16" t="n">
        <v>0.0604564491219061</v>
      </c>
      <c r="AK659" s="16" t="n">
        <v>0.0467458342120532</v>
      </c>
      <c r="AL659" s="16" t="n">
        <v>0.00944703292423873</v>
      </c>
      <c r="AM659" s="16" t="n">
        <v>0.0741367667117884</v>
      </c>
      <c r="AN659" s="16" t="n">
        <v>0.00682748911816888</v>
      </c>
      <c r="AO659" s="16" t="n">
        <v>0.0784407590550281</v>
      </c>
      <c r="AP659" s="16" t="n">
        <v>0</v>
      </c>
      <c r="AQ659" s="16"/>
      <c r="AR659" s="16" t="n">
        <v>0.0698874790552449</v>
      </c>
      <c r="AS659" s="16" t="n">
        <v>0.0034776268683342</v>
      </c>
      <c r="AT659" s="16" t="n">
        <v>0.0390214308850247</v>
      </c>
      <c r="AU659" s="16" t="n">
        <v>0.00303783591331277</v>
      </c>
      <c r="AV659" s="16" t="n">
        <v>0.00561895340448159</v>
      </c>
      <c r="AW659" s="16" t="n">
        <v>0.0199231980240756</v>
      </c>
      <c r="AX659" s="16" t="n">
        <v>0.00191259311109698</v>
      </c>
      <c r="AY659" s="16" t="n">
        <v>0.0170935710151781</v>
      </c>
      <c r="AZ659" s="16" t="n">
        <v>0.182871343083938</v>
      </c>
      <c r="BA659" s="16" t="n">
        <v>0.00108319674185303</v>
      </c>
      <c r="BB659" s="16" t="n">
        <v>0.0991892765785993</v>
      </c>
      <c r="BC659" s="16" t="n">
        <v>0.0171722017626407</v>
      </c>
    </row>
    <row r="660">
      <c r="B660" t="s">
        <v>301</v>
      </c>
      <c r="C660" s="16" t="n">
        <v>0.0864580207593682</v>
      </c>
      <c r="D660" s="16" t="n">
        <v>0.196928283572688</v>
      </c>
      <c r="E660" s="16" t="n">
        <v>0.215496469328047</v>
      </c>
      <c r="F660" s="16" t="n">
        <v>0.0455355129075367</v>
      </c>
      <c r="G660" s="16"/>
      <c r="H660" s="16" t="n">
        <v>0.0721989471872561</v>
      </c>
      <c r="I660" s="16" t="n">
        <v>0.0815142088028417</v>
      </c>
      <c r="J660" s="16"/>
      <c r="K660" s="16" t="n">
        <v>0.0680005023865393</v>
      </c>
      <c r="L660" s="16"/>
      <c r="M660" s="16" t="n">
        <v>0.0651622736737856</v>
      </c>
      <c r="N660" s="16" t="n">
        <v>0.25742427894623</v>
      </c>
      <c r="O660" s="16" t="n">
        <v>0.264236925409224</v>
      </c>
      <c r="P660" s="16" t="n">
        <v>0.225450038932734</v>
      </c>
      <c r="Q660" s="16"/>
      <c r="R660" s="16" t="n">
        <v>0.216098463651068</v>
      </c>
      <c r="S660" s="16" t="n">
        <v>0.00967921935216139</v>
      </c>
      <c r="T660" s="16" t="n">
        <v>0.163261764753796</v>
      </c>
      <c r="U660" s="16" t="n">
        <v>0.0880638395642408</v>
      </c>
      <c r="V660" s="16" t="n">
        <v>0.0692008213961472</v>
      </c>
      <c r="W660" s="16"/>
      <c r="X660" s="16" t="n">
        <v>0.0410209158359143</v>
      </c>
      <c r="Y660" s="16" t="n">
        <v>0.0571274515398892</v>
      </c>
      <c r="Z660" s="16" t="n">
        <v>0.0194753887987729</v>
      </c>
      <c r="AA660" s="16" t="n">
        <v>0.531101089713199</v>
      </c>
      <c r="AB660" s="16" t="n">
        <v>0.190799338960781</v>
      </c>
      <c r="AC660" s="16" t="n">
        <v>0.224567415727903</v>
      </c>
      <c r="AD660" s="16" t="n">
        <v>0.157669598889328</v>
      </c>
      <c r="AE660" s="16"/>
      <c r="AF660" s="16" t="n">
        <v>0</v>
      </c>
      <c r="AG660" s="16" t="n">
        <v>0.025930622592168</v>
      </c>
      <c r="AH660" s="16" t="n">
        <v>0.282073500860507</v>
      </c>
      <c r="AI660" s="16" t="n">
        <v>0.153265992306102</v>
      </c>
      <c r="AJ660" s="16" t="n">
        <v>0.0250346736017199</v>
      </c>
      <c r="AK660" s="16" t="n">
        <v>0.0222495150222026</v>
      </c>
      <c r="AL660" s="16" t="n">
        <v>0.204304415776521</v>
      </c>
      <c r="AM660" s="16" t="n">
        <v>0.0747641384809426</v>
      </c>
      <c r="AN660" s="16" t="n">
        <v>0.29379697069099</v>
      </c>
      <c r="AO660" s="16" t="n">
        <v>0.138075886623292</v>
      </c>
      <c r="AP660" s="16" t="n">
        <v>0</v>
      </c>
      <c r="AQ660" s="16"/>
      <c r="AR660" s="16" t="n">
        <v>0.0297608535347533</v>
      </c>
      <c r="AS660" s="16" t="n">
        <v>0.0603652940197518</v>
      </c>
      <c r="AT660" s="16" t="n">
        <v>0.0950366568351219</v>
      </c>
      <c r="AU660" s="16" t="n">
        <v>0.0282469215134171</v>
      </c>
      <c r="AV660" s="16" t="n">
        <v>0</v>
      </c>
      <c r="AW660" s="16" t="n">
        <v>0.118583626863911</v>
      </c>
      <c r="AX660" s="16" t="n">
        <v>0.0188302731906882</v>
      </c>
      <c r="AY660" s="16" t="n">
        <v>0.0350337427279088</v>
      </c>
      <c r="AZ660" s="16" t="n">
        <v>0.00276673278836693</v>
      </c>
      <c r="BA660" s="16" t="n">
        <v>0.249346105629451</v>
      </c>
      <c r="BB660" s="16" t="n">
        <v>0.0105196043836368</v>
      </c>
      <c r="BC660" s="16" t="n">
        <v>0.263713916636981</v>
      </c>
    </row>
    <row r="661">
      <c r="B661" t="s">
        <v>302</v>
      </c>
      <c r="C661" s="16" t="n">
        <v>0.322133375385228</v>
      </c>
      <c r="D661" s="16" t="n">
        <v>0.430505539548214</v>
      </c>
      <c r="E661" s="16" t="n">
        <v>0.454871783673182</v>
      </c>
      <c r="F661" s="16" t="n">
        <v>0.280694423770434</v>
      </c>
      <c r="G661" s="16"/>
      <c r="H661" s="16" t="n">
        <v>0.344294540368186</v>
      </c>
      <c r="I661" s="16" t="n">
        <v>0.303507387562806</v>
      </c>
      <c r="J661" s="16"/>
      <c r="K661" s="16" t="n">
        <v>0.360550751611788</v>
      </c>
      <c r="L661" s="16"/>
      <c r="M661" s="16" t="n">
        <v>0.328769214124189</v>
      </c>
      <c r="N661" s="16" t="n">
        <v>0.285330727699827</v>
      </c>
      <c r="O661" s="16" t="n">
        <v>0.237357777480726</v>
      </c>
      <c r="P661" s="16" t="n">
        <v>0.138666877674565</v>
      </c>
      <c r="Q661" s="16"/>
      <c r="R661" s="16" t="n">
        <v>0.0191976253492021</v>
      </c>
      <c r="S661" s="16" t="n">
        <v>0.366401838472966</v>
      </c>
      <c r="T661" s="16" t="n">
        <v>0.408596069773951</v>
      </c>
      <c r="U661" s="16" t="n">
        <v>0.309924083338433</v>
      </c>
      <c r="V661" s="16" t="n">
        <v>0.303626610684821</v>
      </c>
      <c r="W661" s="16"/>
      <c r="X661" s="16" t="n">
        <v>0.347155040612731</v>
      </c>
      <c r="Y661" s="16" t="n">
        <v>0.232494795386293</v>
      </c>
      <c r="Z661" s="16" t="n">
        <v>0.369820043970856</v>
      </c>
      <c r="AA661" s="16" t="n">
        <v>0.248532331660601</v>
      </c>
      <c r="AB661" s="16" t="n">
        <v>0.324321152000717</v>
      </c>
      <c r="AC661" s="16" t="n">
        <v>0.232955311303779</v>
      </c>
      <c r="AD661" s="16" t="n">
        <v>0.0965872917906664</v>
      </c>
      <c r="AE661" s="16"/>
      <c r="AF661" s="16" t="n">
        <v>0.302650969889695</v>
      </c>
      <c r="AG661" s="16" t="n">
        <v>0.0781751464517006</v>
      </c>
      <c r="AH661" s="16" t="n">
        <v>0.273420156073789</v>
      </c>
      <c r="AI661" s="16" t="n">
        <v>0.610888607862988</v>
      </c>
      <c r="AJ661" s="16" t="n">
        <v>0.242690282593205</v>
      </c>
      <c r="AK661" s="16" t="n">
        <v>0.262627726419314</v>
      </c>
      <c r="AL661" s="16" t="n">
        <v>0.365465660931368</v>
      </c>
      <c r="AM661" s="16" t="n">
        <v>0.336585373434071</v>
      </c>
      <c r="AN661" s="16" t="n">
        <v>0.598322738476532</v>
      </c>
      <c r="AO661" s="16" t="n">
        <v>0.387702383553672</v>
      </c>
      <c r="AP661" s="16" t="n">
        <v>0.283738359108945</v>
      </c>
      <c r="AQ661" s="16"/>
      <c r="AR661" s="16" t="n">
        <v>0.474754727388811</v>
      </c>
      <c r="AS661" s="16" t="n">
        <v>0.202098458959323</v>
      </c>
      <c r="AT661" s="16" t="n">
        <v>0.246029307070366</v>
      </c>
      <c r="AU661" s="16" t="n">
        <v>0.136752462578743</v>
      </c>
      <c r="AV661" s="16" t="n">
        <v>0.414149306439835</v>
      </c>
      <c r="AW661" s="16" t="n">
        <v>0.326191516982456</v>
      </c>
      <c r="AX661" s="16" t="n">
        <v>0.626283441120727</v>
      </c>
      <c r="AY661" s="16" t="n">
        <v>0.0021165017438813</v>
      </c>
      <c r="AZ661" s="16" t="n">
        <v>0.19269737120703</v>
      </c>
      <c r="BA661" s="16" t="n">
        <v>0.267713426001394</v>
      </c>
      <c r="BB661" s="16" t="n">
        <v>0.410473123316172</v>
      </c>
      <c r="BC661" s="16" t="n">
        <v>0.453585343086848</v>
      </c>
    </row>
    <row r="662">
      <c r="B662" t="s">
        <v>303</v>
      </c>
      <c r="C662" s="16" t="n">
        <v>0.183617320525168</v>
      </c>
      <c r="D662" s="16" t="n">
        <v>0.12741185443722</v>
      </c>
      <c r="E662" s="16" t="n">
        <v>0.16504939200766</v>
      </c>
      <c r="F662" s="16" t="n">
        <v>0.194534830985662</v>
      </c>
      <c r="G662" s="16"/>
      <c r="H662" s="16" t="n">
        <v>0.0510348310265244</v>
      </c>
      <c r="I662" s="16" t="n">
        <v>0.222857044848499</v>
      </c>
      <c r="J662" s="16"/>
      <c r="K662" s="16" t="n">
        <v>0.115637744235022</v>
      </c>
      <c r="L662" s="16"/>
      <c r="M662" s="16" t="n">
        <v>0.192918007383452</v>
      </c>
      <c r="N662" s="16" t="n">
        <v>0.0849613729237013</v>
      </c>
      <c r="O662" s="16" t="n">
        <v>0.174394041963042</v>
      </c>
      <c r="P662" s="16" t="n">
        <v>0.147513195198717</v>
      </c>
      <c r="Q662" s="16"/>
      <c r="R662" s="16" t="n">
        <v>0</v>
      </c>
      <c r="S662" s="16" t="n">
        <v>0.198046305882838</v>
      </c>
      <c r="T662" s="16" t="n">
        <v>0.10567387850583</v>
      </c>
      <c r="U662" s="16" t="n">
        <v>0.218846757073496</v>
      </c>
      <c r="V662" s="16" t="n">
        <v>0.202027823761272</v>
      </c>
      <c r="W662" s="16"/>
      <c r="X662" s="16" t="n">
        <v>0.174123785578823</v>
      </c>
      <c r="Y662" s="16" t="n">
        <v>0.210394131259332</v>
      </c>
      <c r="Z662" s="16" t="n">
        <v>0.136573318325006</v>
      </c>
      <c r="AA662" s="16" t="n">
        <v>0.119470244965554</v>
      </c>
      <c r="AB662" s="16" t="n">
        <v>0.294901233491336</v>
      </c>
      <c r="AC662" s="16" t="n">
        <v>0.125001836959082</v>
      </c>
      <c r="AD662" s="16" t="n">
        <v>0.557870499587361</v>
      </c>
      <c r="AE662" s="16"/>
      <c r="AF662" s="16" t="n">
        <v>0.339210913606345</v>
      </c>
      <c r="AG662" s="16" t="n">
        <v>0.00700344791073228</v>
      </c>
      <c r="AH662" s="16" t="n">
        <v>0.356961989885472</v>
      </c>
      <c r="AI662" s="16" t="n">
        <v>0.0314476490378475</v>
      </c>
      <c r="AJ662" s="16" t="n">
        <v>0.366202150228147</v>
      </c>
      <c r="AK662" s="16" t="n">
        <v>0.175655146065414</v>
      </c>
      <c r="AL662" s="16" t="n">
        <v>0.0557603699413598</v>
      </c>
      <c r="AM662" s="16" t="n">
        <v>0.122450912383689</v>
      </c>
      <c r="AN662" s="16" t="n">
        <v>0</v>
      </c>
      <c r="AO662" s="16" t="n">
        <v>0.106615173534029</v>
      </c>
      <c r="AP662" s="16" t="n">
        <v>0.0723541703342382</v>
      </c>
      <c r="AQ662" s="16"/>
      <c r="AR662" s="16" t="n">
        <v>0.202184056863407</v>
      </c>
      <c r="AS662" s="16" t="n">
        <v>0.157045567000129</v>
      </c>
      <c r="AT662" s="16" t="n">
        <v>0.109576345114422</v>
      </c>
      <c r="AU662" s="16" t="n">
        <v>0.0160955778601661</v>
      </c>
      <c r="AV662" s="16" t="n">
        <v>0.193207964935738</v>
      </c>
      <c r="AW662" s="16" t="n">
        <v>0.266405003964255</v>
      </c>
      <c r="AX662" s="16" t="n">
        <v>0.171291250520416</v>
      </c>
      <c r="AY662" s="16" t="n">
        <v>0.269521350205476</v>
      </c>
      <c r="AZ662" s="16" t="n">
        <v>0.267908550098684</v>
      </c>
      <c r="BA662" s="16" t="n">
        <v>0.12035948201253</v>
      </c>
      <c r="BB662" s="16" t="n">
        <v>0.292535950474677</v>
      </c>
      <c r="BC662" s="16" t="n">
        <v>0.0161340986579398</v>
      </c>
    </row>
    <row r="663">
      <c r="B663" t="s">
        <v>304</v>
      </c>
      <c r="C663" s="16" t="n">
        <v>0.0401690881667389</v>
      </c>
      <c r="D663" s="16" t="n">
        <v>0.010352024605222</v>
      </c>
      <c r="E663" s="16" t="n">
        <v>0.0542053616086171</v>
      </c>
      <c r="F663" s="16" t="n">
        <v>0.0409368450151461</v>
      </c>
      <c r="G663" s="16"/>
      <c r="H663" s="16" t="n">
        <v>0.0451639708671775</v>
      </c>
      <c r="I663" s="16" t="n">
        <v>0.0327075921645639</v>
      </c>
      <c r="J663" s="16"/>
      <c r="K663" s="16" t="n">
        <v>0.0393180766380227</v>
      </c>
      <c r="L663" s="16"/>
      <c r="M663" s="16" t="n">
        <v>0.0350158073196524</v>
      </c>
      <c r="N663" s="16" t="n">
        <v>0.0728259416327035</v>
      </c>
      <c r="O663" s="16" t="n">
        <v>0.0953396714631707</v>
      </c>
      <c r="P663" s="16" t="n">
        <v>0.171725196566564</v>
      </c>
      <c r="Q663" s="16"/>
      <c r="R663" s="16" t="n">
        <v>0</v>
      </c>
      <c r="S663" s="16" t="n">
        <v>0.123486479201682</v>
      </c>
      <c r="T663" s="16" t="n">
        <v>0.0212364152392921</v>
      </c>
      <c r="U663" s="16" t="n">
        <v>0.0573820895135328</v>
      </c>
      <c r="V663" s="16" t="n">
        <v>0.0258098718664282</v>
      </c>
      <c r="W663" s="16"/>
      <c r="X663" s="16" t="n">
        <v>0.0410014086253658</v>
      </c>
      <c r="Y663" s="16" t="n">
        <v>0.0692355765633842</v>
      </c>
      <c r="Z663" s="16" t="n">
        <v>0.00791521358287937</v>
      </c>
      <c r="AA663" s="16" t="n">
        <v>0.0303277411261772</v>
      </c>
      <c r="AB663" s="16" t="n">
        <v>0.0389494227132341</v>
      </c>
      <c r="AC663" s="16" t="n">
        <v>0.0266577304739368</v>
      </c>
      <c r="AD663" s="16" t="n">
        <v>0.0758255024856892</v>
      </c>
      <c r="AE663" s="16"/>
      <c r="AF663" s="16" t="n">
        <v>0.00503773456456129</v>
      </c>
      <c r="AG663" s="16" t="n">
        <v>0</v>
      </c>
      <c r="AH663" s="16" t="n">
        <v>0.00256014814659418</v>
      </c>
      <c r="AI663" s="16" t="n">
        <v>0.0372953681596931</v>
      </c>
      <c r="AJ663" s="16" t="n">
        <v>0.0549713434595827</v>
      </c>
      <c r="AK663" s="16" t="n">
        <v>0.0449162724528437</v>
      </c>
      <c r="AL663" s="16" t="n">
        <v>0.15728877123538</v>
      </c>
      <c r="AM663" s="16" t="n">
        <v>0.0265458865232057</v>
      </c>
      <c r="AN663" s="16" t="n">
        <v>0.0129725329207584</v>
      </c>
      <c r="AO663" s="16" t="n">
        <v>0.00430808455408269</v>
      </c>
      <c r="AP663" s="16" t="n">
        <v>0</v>
      </c>
      <c r="AQ663" s="16"/>
      <c r="AR663" s="16" t="n">
        <v>0.0756928401215516</v>
      </c>
      <c r="AS663" s="16" t="n">
        <v>0.0477857257061846</v>
      </c>
      <c r="AT663" s="16" t="n">
        <v>0.0780371640106674</v>
      </c>
      <c r="AU663" s="16" t="n">
        <v>0.133295270712366</v>
      </c>
      <c r="AV663" s="16" t="n">
        <v>0.00060784534846835</v>
      </c>
      <c r="AW663" s="16" t="n">
        <v>0.00260368983351153</v>
      </c>
      <c r="AX663" s="16" t="n">
        <v>0.00740560930221204</v>
      </c>
      <c r="AY663" s="16" t="n">
        <v>0.00042330034877626</v>
      </c>
      <c r="AZ663" s="16" t="n">
        <v>0.0858474527232971</v>
      </c>
      <c r="BA663" s="16" t="n">
        <v>0.000361065580617675</v>
      </c>
      <c r="BB663" s="16" t="n">
        <v>0.000277005157701806</v>
      </c>
      <c r="BC663" s="16" t="n">
        <v>0.0157880642897062</v>
      </c>
    </row>
    <row r="664">
      <c r="B664" t="s">
        <v>101</v>
      </c>
      <c r="C664" s="16" t="n">
        <v>0.328321402330401</v>
      </c>
      <c r="D664" s="16" t="n">
        <v>0.200521496885401</v>
      </c>
      <c r="E664" s="16" t="n">
        <v>0.0453690041994574</v>
      </c>
      <c r="F664" s="16" t="n">
        <v>0.403778221889683</v>
      </c>
      <c r="G664" s="16"/>
      <c r="H664" s="16" t="n">
        <v>0.003278182638329</v>
      </c>
      <c r="I664" s="16" t="n">
        <v>0.336962293672312</v>
      </c>
      <c r="J664" s="16"/>
      <c r="K664" s="16" t="n">
        <v>0.384868015175453</v>
      </c>
      <c r="L664" s="16"/>
      <c r="M664" s="16" t="n">
        <v>0.352815471963021</v>
      </c>
      <c r="N664" s="16" t="n">
        <v>0.15674159540184</v>
      </c>
      <c r="O664" s="16" t="n">
        <v>0.0614551728914313</v>
      </c>
      <c r="P664" s="16" t="n">
        <v>0.079032976893394</v>
      </c>
      <c r="Q664" s="16"/>
      <c r="R664" s="16" t="n">
        <v>0.734476190294249</v>
      </c>
      <c r="S664" s="16" t="n">
        <v>0.226514097869743</v>
      </c>
      <c r="T664" s="16" t="n">
        <v>0.238849888335202</v>
      </c>
      <c r="U664" s="16" t="n">
        <v>0.281981342793247</v>
      </c>
      <c r="V664" s="16" t="n">
        <v>0.376809698597855</v>
      </c>
      <c r="W664" s="16"/>
      <c r="X664" s="16" t="n">
        <v>0.375136238367882</v>
      </c>
      <c r="Y664" s="16" t="n">
        <v>0.392966666296382</v>
      </c>
      <c r="Z664" s="16" t="n">
        <v>0.322893383586686</v>
      </c>
      <c r="AA664" s="16" t="n">
        <v>0.0228638475462243</v>
      </c>
      <c r="AB664" s="16" t="n">
        <v>0.0652658018115872</v>
      </c>
      <c r="AC664" s="16" t="n">
        <v>0.172823173634242</v>
      </c>
      <c r="AD664" s="16" t="n">
        <v>0.0619316363044806</v>
      </c>
      <c r="AE664" s="16"/>
      <c r="AF664" s="16" t="n">
        <v>0.326104759349018</v>
      </c>
      <c r="AG664" s="16" t="n">
        <v>0.884008567063709</v>
      </c>
      <c r="AH664" s="16" t="n">
        <v>0.0426000205842626</v>
      </c>
      <c r="AI664" s="16" t="n">
        <v>0.141473046663365</v>
      </c>
      <c r="AJ664" s="16" t="n">
        <v>0.25064510099544</v>
      </c>
      <c r="AK664" s="16" t="n">
        <v>0.447805505828172</v>
      </c>
      <c r="AL664" s="16" t="n">
        <v>0.207733749191133</v>
      </c>
      <c r="AM664" s="16" t="n">
        <v>0.365516922466303</v>
      </c>
      <c r="AN664" s="16" t="n">
        <v>0.0880802687935505</v>
      </c>
      <c r="AO664" s="16" t="n">
        <v>0.284857712679896</v>
      </c>
      <c r="AP664" s="16" t="n">
        <v>0.643907470556817</v>
      </c>
      <c r="AQ664" s="16"/>
      <c r="AR664" s="16" t="n">
        <v>0.147720043036232</v>
      </c>
      <c r="AS664" s="16" t="n">
        <v>0.529227327446277</v>
      </c>
      <c r="AT664" s="16" t="n">
        <v>0.432299096084397</v>
      </c>
      <c r="AU664" s="16" t="n">
        <v>0.682571931421995</v>
      </c>
      <c r="AV664" s="16" t="n">
        <v>0.386415929871477</v>
      </c>
      <c r="AW664" s="16" t="n">
        <v>0.266292964331792</v>
      </c>
      <c r="AX664" s="16" t="n">
        <v>0.17427683275486</v>
      </c>
      <c r="AY664" s="16" t="n">
        <v>0.67581153395878</v>
      </c>
      <c r="AZ664" s="16" t="n">
        <v>0.267908550098684</v>
      </c>
      <c r="BA664" s="16" t="n">
        <v>0.361136724034155</v>
      </c>
      <c r="BB664" s="16" t="n">
        <v>0.187005040089212</v>
      </c>
      <c r="BC664" s="16" t="n">
        <v>0.233606375565885</v>
      </c>
    </row>
    <row r="665">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row>
    <row r="666">
      <c r="B666" s="7" t="s">
        <v>323</v>
      </c>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row>
    <row r="667">
      <c r="B667" s="26" t="s">
        <v>83</v>
      </c>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row>
    <row r="668">
      <c r="B668" t="s">
        <v>316</v>
      </c>
      <c r="C668" s="16" t="n">
        <v>0.367424294160701</v>
      </c>
      <c r="D668" s="16" t="n">
        <v>0.324048369039887</v>
      </c>
      <c r="E668" s="16" t="n">
        <v>0.454459025312471</v>
      </c>
      <c r="F668" s="16" t="n">
        <v>0.354530096583609</v>
      </c>
      <c r="G668" s="16"/>
      <c r="H668" s="16" t="n">
        <v>0.122794044399799</v>
      </c>
      <c r="I668" s="16" t="n">
        <v>0.387607269970908</v>
      </c>
      <c r="J668" s="16"/>
      <c r="K668" s="16" t="n">
        <v>0.362858035276262</v>
      </c>
      <c r="L668" s="16"/>
      <c r="M668" s="16" t="n">
        <v>0.367910435329575</v>
      </c>
      <c r="N668" s="16" t="n">
        <v>0.35886303000902</v>
      </c>
      <c r="O668" s="16" t="n">
        <v>0.380101780637659</v>
      </c>
      <c r="P668" s="16" t="n">
        <v>0.34487284200708</v>
      </c>
      <c r="Q668" s="16"/>
      <c r="R668" s="16" t="n">
        <v>0</v>
      </c>
      <c r="S668" s="16" t="n">
        <v>0.309575967220879</v>
      </c>
      <c r="T668" s="16" t="n">
        <v>0.400519851077756</v>
      </c>
      <c r="U668" s="16" t="n">
        <v>0.426510869745373</v>
      </c>
      <c r="V668" s="16" t="n">
        <v>0.371741370532051</v>
      </c>
      <c r="W668" s="16"/>
      <c r="X668" s="16" t="n">
        <v>0.351642438717613</v>
      </c>
      <c r="Y668" s="16" t="n">
        <v>0.313294111772841</v>
      </c>
      <c r="Z668" s="16" t="n">
        <v>0.598181134229606</v>
      </c>
      <c r="AA668" s="16" t="n">
        <v>0.639890477294436</v>
      </c>
      <c r="AB668" s="16" t="n">
        <v>0.339450133554855</v>
      </c>
      <c r="AC668" s="16" t="n">
        <v>0.402689119490072</v>
      </c>
      <c r="AD668" s="16" t="n">
        <v>0.239722427765364</v>
      </c>
      <c r="AE668" s="16"/>
      <c r="AF668" s="16" t="n">
        <v>0.448815069040219</v>
      </c>
      <c r="AG668" s="16" t="n">
        <v>0.825949743339122</v>
      </c>
      <c r="AH668" s="16" t="n">
        <v>0.578006301836528</v>
      </c>
      <c r="AI668" s="16" t="n">
        <v>0.583330855942013</v>
      </c>
      <c r="AJ668" s="16" t="n">
        <v>0.256375291649594</v>
      </c>
      <c r="AK668" s="16" t="n">
        <v>0.364847022702889</v>
      </c>
      <c r="AL668" s="16" t="n">
        <v>0.404673647601309</v>
      </c>
      <c r="AM668" s="16" t="n">
        <v>0.0784868748415797</v>
      </c>
      <c r="AN668" s="16" t="n">
        <v>0.278343191127536</v>
      </c>
      <c r="AO668" s="16" t="n">
        <v>0.331535464639435</v>
      </c>
      <c r="AP668" s="16" t="n">
        <v>0.701052182430248</v>
      </c>
      <c r="AQ668" s="16"/>
      <c r="AR668" s="16" t="n">
        <v>0.373441142398486</v>
      </c>
      <c r="AS668" s="16" t="n">
        <v>0.482772540899862</v>
      </c>
      <c r="AT668" s="16" t="n">
        <v>0.214299809829669</v>
      </c>
      <c r="AU668" s="16" t="n">
        <v>0.178057126039014</v>
      </c>
      <c r="AV668" s="16" t="n">
        <v>0.392642728624427</v>
      </c>
      <c r="AW668" s="16" t="n">
        <v>0.38165170820462</v>
      </c>
      <c r="AX668" s="16" t="n">
        <v>0.468252271803613</v>
      </c>
      <c r="AY668" s="16" t="n">
        <v>0.408829985845961</v>
      </c>
      <c r="AZ668" s="16" t="n">
        <v>0.364392276653624</v>
      </c>
      <c r="BA668" s="16" t="n">
        <v>0.389214382752343</v>
      </c>
      <c r="BB668" s="16" t="n">
        <v>0.458209551283267</v>
      </c>
      <c r="BC668" s="16" t="n">
        <v>0.496282189098165</v>
      </c>
    </row>
    <row r="669">
      <c r="B669" t="s">
        <v>317</v>
      </c>
      <c r="C669" s="16" t="n">
        <v>0.141554963394051</v>
      </c>
      <c r="D669" s="16" t="n">
        <v>0.386441644327067</v>
      </c>
      <c r="E669" s="16" t="n">
        <v>0.287842925582445</v>
      </c>
      <c r="F669" s="16" t="n">
        <v>0.0802346753323041</v>
      </c>
      <c r="G669" s="16"/>
      <c r="H669" s="16" t="n">
        <v>0.325775437520585</v>
      </c>
      <c r="I669" s="16" t="n">
        <v>0.0957106746498024</v>
      </c>
      <c r="J669" s="16"/>
      <c r="K669" s="16" t="n">
        <v>0.14261447098091</v>
      </c>
      <c r="L669" s="16"/>
      <c r="M669" s="16" t="n">
        <v>0.130154707365287</v>
      </c>
      <c r="N669" s="16" t="n">
        <v>0.199802802286349</v>
      </c>
      <c r="O669" s="16" t="n">
        <v>0.334097892044899</v>
      </c>
      <c r="P669" s="16" t="n">
        <v>0.232831000446448</v>
      </c>
      <c r="Q669" s="16"/>
      <c r="R669" s="16" t="n">
        <v>0</v>
      </c>
      <c r="S669" s="16" t="n">
        <v>0.16928775373263</v>
      </c>
      <c r="T669" s="16" t="n">
        <v>0.141924644174917</v>
      </c>
      <c r="U669" s="16" t="n">
        <v>0.161257846847166</v>
      </c>
      <c r="V669" s="16" t="n">
        <v>0.137655062571115</v>
      </c>
      <c r="W669" s="16"/>
      <c r="X669" s="16" t="n">
        <v>0.0932643974223209</v>
      </c>
      <c r="Y669" s="16" t="n">
        <v>0.157741752309133</v>
      </c>
      <c r="Z669" s="16" t="n">
        <v>0.282464218726571</v>
      </c>
      <c r="AA669" s="16" t="n">
        <v>0.287211900086852</v>
      </c>
      <c r="AB669" s="16" t="n">
        <v>0.108038682973272</v>
      </c>
      <c r="AC669" s="16" t="n">
        <v>0.305728406574513</v>
      </c>
      <c r="AD669" s="16" t="n">
        <v>0.114124847529731</v>
      </c>
      <c r="AE669" s="16"/>
      <c r="AF669" s="16" t="n">
        <v>0</v>
      </c>
      <c r="AG669" s="16" t="n">
        <v>0.793147908114299</v>
      </c>
      <c r="AH669" s="16" t="n">
        <v>0.0612287024551103</v>
      </c>
      <c r="AI669" s="16" t="n">
        <v>0.325411844731019</v>
      </c>
      <c r="AJ669" s="16" t="n">
        <v>0.0921127604710359</v>
      </c>
      <c r="AK669" s="16" t="n">
        <v>0.0771943975071019</v>
      </c>
      <c r="AL669" s="16" t="n">
        <v>0.265423033419676</v>
      </c>
      <c r="AM669" s="16" t="n">
        <v>0.24097517710316</v>
      </c>
      <c r="AN669" s="16" t="n">
        <v>0.228204683399832</v>
      </c>
      <c r="AO669" s="16" t="n">
        <v>0.111437063845944</v>
      </c>
      <c r="AP669" s="16" t="n">
        <v>0.00595789709452097</v>
      </c>
      <c r="AQ669" s="16"/>
      <c r="AR669" s="16" t="n">
        <v>0.266249569539487</v>
      </c>
      <c r="AS669" s="16" t="n">
        <v>0.103904947927109</v>
      </c>
      <c r="AT669" s="16" t="n">
        <v>0.107753055961277</v>
      </c>
      <c r="AU669" s="16" t="n">
        <v>0.0252090856001044</v>
      </c>
      <c r="AV669" s="16" t="n">
        <v>0.199434763688688</v>
      </c>
      <c r="AW669" s="16" t="n">
        <v>0.0765174342598762</v>
      </c>
      <c r="AX669" s="16" t="n">
        <v>0.151982829051953</v>
      </c>
      <c r="AY669" s="16" t="n">
        <v>0.0346104423791325</v>
      </c>
      <c r="AZ669" s="16" t="n">
        <v>0.175001802040662</v>
      </c>
      <c r="BA669" s="16" t="n">
        <v>0.00856886360782561</v>
      </c>
      <c r="BB669" s="16" t="n">
        <v>0.275285393563382</v>
      </c>
      <c r="BC669" s="16" t="n">
        <v>0.236113066178903</v>
      </c>
    </row>
    <row r="670">
      <c r="B670" t="s">
        <v>318</v>
      </c>
      <c r="C670" s="16" t="n">
        <v>0.110146265679628</v>
      </c>
      <c r="D670" s="16" t="n">
        <v>0.434654696977341</v>
      </c>
      <c r="E670" s="16" t="n">
        <v>0.289752718671252</v>
      </c>
      <c r="F670" s="16" t="n">
        <v>0.0318846178394109</v>
      </c>
      <c r="G670" s="16"/>
      <c r="H670" s="16" t="n">
        <v>0.209106058001152</v>
      </c>
      <c r="I670" s="16" t="n">
        <v>0.0744919888467787</v>
      </c>
      <c r="J670" s="16"/>
      <c r="K670" s="16" t="n">
        <v>0.112486208492879</v>
      </c>
      <c r="L670" s="16"/>
      <c r="M670" s="16" t="n">
        <v>0.0935975798853044</v>
      </c>
      <c r="N670" s="16" t="n">
        <v>0.235067240952384</v>
      </c>
      <c r="O670" s="16" t="n">
        <v>0.264575868795291</v>
      </c>
      <c r="P670" s="16" t="n">
        <v>0.270784310918194</v>
      </c>
      <c r="Q670" s="16"/>
      <c r="R670" s="16" t="n">
        <v>0.004293636084121</v>
      </c>
      <c r="S670" s="16" t="n">
        <v>0.230874912640905</v>
      </c>
      <c r="T670" s="16" t="n">
        <v>0.260008903717815</v>
      </c>
      <c r="U670" s="16" t="n">
        <v>0.128869516804171</v>
      </c>
      <c r="V670" s="16" t="n">
        <v>0.0314491922095435</v>
      </c>
      <c r="W670" s="16"/>
      <c r="X670" s="16" t="n">
        <v>0.085453677602166</v>
      </c>
      <c r="Y670" s="16" t="n">
        <v>0.0595712056147469</v>
      </c>
      <c r="Z670" s="16" t="n">
        <v>0.124505675956424</v>
      </c>
      <c r="AA670" s="16" t="n">
        <v>0.54768006378835</v>
      </c>
      <c r="AB670" s="16" t="n">
        <v>0.254755392055922</v>
      </c>
      <c r="AC670" s="16" t="n">
        <v>0.237537025857245</v>
      </c>
      <c r="AD670" s="16" t="n">
        <v>0.0923352020827972</v>
      </c>
      <c r="AE670" s="16"/>
      <c r="AF670" s="16" t="n">
        <v>0</v>
      </c>
      <c r="AG670" s="16" t="n">
        <v>0.846894425123857</v>
      </c>
      <c r="AH670" s="16" t="n">
        <v>0.0551144818826916</v>
      </c>
      <c r="AI670" s="16" t="n">
        <v>0.437237935099759</v>
      </c>
      <c r="AJ670" s="16" t="n">
        <v>0.0136062976299108</v>
      </c>
      <c r="AK670" s="16" t="n">
        <v>0.0288374548227169</v>
      </c>
      <c r="AL670" s="16" t="n">
        <v>0.475096947766133</v>
      </c>
      <c r="AM670" s="16" t="n">
        <v>0.133552164637688</v>
      </c>
      <c r="AN670" s="16" t="n">
        <v>0.147320169628565</v>
      </c>
      <c r="AO670" s="16" t="n">
        <v>0.157878372242377</v>
      </c>
      <c r="AP670" s="16" t="n">
        <v>0.00595789709452097</v>
      </c>
      <c r="AQ670" s="16"/>
      <c r="AR670" s="16" t="n">
        <v>0.0873692028632186</v>
      </c>
      <c r="AS670" s="16" t="n">
        <v>0.110151170924894</v>
      </c>
      <c r="AT670" s="16" t="n">
        <v>0.158816177037236</v>
      </c>
      <c r="AU670" s="16" t="n">
        <v>0.0352289916336449</v>
      </c>
      <c r="AV670" s="16" t="n">
        <v>0.00182353604540505</v>
      </c>
      <c r="AW670" s="16" t="n">
        <v>0.0738811382176832</v>
      </c>
      <c r="AX670" s="16" t="n">
        <v>0.156881004397495</v>
      </c>
      <c r="AY670" s="16" t="n">
        <v>0.0175168713639544</v>
      </c>
      <c r="AZ670" s="16" t="n">
        <v>0.0866576984318485</v>
      </c>
      <c r="BA670" s="16" t="n">
        <v>0.134578844161932</v>
      </c>
      <c r="BB670" s="16" t="n">
        <v>0.0957300079118426</v>
      </c>
      <c r="BC670" s="16" t="n">
        <v>0.223177726870448</v>
      </c>
    </row>
    <row r="671">
      <c r="B671" t="s">
        <v>319</v>
      </c>
      <c r="C671" s="16" t="n">
        <v>0.105943728620564</v>
      </c>
      <c r="D671" s="16" t="n">
        <v>0.23833851898545</v>
      </c>
      <c r="E671" s="16" t="n">
        <v>0.217169375196089</v>
      </c>
      <c r="F671" s="16" t="n">
        <v>0.0660324398966125</v>
      </c>
      <c r="G671" s="16"/>
      <c r="H671" s="16" t="n">
        <v>0.130001952529745</v>
      </c>
      <c r="I671" s="16" t="n">
        <v>0.0903175001628047</v>
      </c>
      <c r="J671" s="16"/>
      <c r="K671" s="16" t="n">
        <v>0.134202080613996</v>
      </c>
      <c r="L671" s="16"/>
      <c r="M671" s="16" t="n">
        <v>0.0972952445314078</v>
      </c>
      <c r="N671" s="16" t="n">
        <v>0.151713063102183</v>
      </c>
      <c r="O671" s="16" t="n">
        <v>0.236454341400006</v>
      </c>
      <c r="P671" s="16" t="n">
        <v>0.250932983114439</v>
      </c>
      <c r="Q671" s="16"/>
      <c r="R671" s="16" t="n">
        <v>0.0259340846213594</v>
      </c>
      <c r="S671" s="16" t="n">
        <v>0.185920186366333</v>
      </c>
      <c r="T671" s="16" t="n">
        <v>0.173696675255518</v>
      </c>
      <c r="U671" s="16" t="n">
        <v>0.0932393895570027</v>
      </c>
      <c r="V671" s="16" t="n">
        <v>0.0733782844181071</v>
      </c>
      <c r="W671" s="16"/>
      <c r="X671" s="16" t="n">
        <v>0.0888014534312416</v>
      </c>
      <c r="Y671" s="16" t="n">
        <v>0.133561411747958</v>
      </c>
      <c r="Z671" s="16" t="n">
        <v>0.0337935031763733</v>
      </c>
      <c r="AA671" s="16" t="n">
        <v>0.207365819045272</v>
      </c>
      <c r="AB671" s="16" t="n">
        <v>0.322642154936603</v>
      </c>
      <c r="AC671" s="16" t="n">
        <v>0.224865404794571</v>
      </c>
      <c r="AD671" s="16" t="n">
        <v>0.0522374232901644</v>
      </c>
      <c r="AE671" s="16"/>
      <c r="AF671" s="16" t="n">
        <v>0.218884935110052</v>
      </c>
      <c r="AG671" s="16" t="n">
        <v>0.00888821569189119</v>
      </c>
      <c r="AH671" s="16" t="n">
        <v>0.0299026628714279</v>
      </c>
      <c r="AI671" s="16" t="n">
        <v>0.328531852170028</v>
      </c>
      <c r="AJ671" s="16" t="n">
        <v>0.116619798294127</v>
      </c>
      <c r="AK671" s="16" t="n">
        <v>0.0747835836156269</v>
      </c>
      <c r="AL671" s="16" t="n">
        <v>0.160853168368185</v>
      </c>
      <c r="AM671" s="16" t="n">
        <v>0.113385698369314</v>
      </c>
      <c r="AN671" s="16" t="n">
        <v>0.123808550878004</v>
      </c>
      <c r="AO671" s="16" t="n">
        <v>0.134387440426954</v>
      </c>
      <c r="AP671" s="16" t="n">
        <v>0.0723541703342382</v>
      </c>
      <c r="AQ671" s="16"/>
      <c r="AR671" s="16" t="n">
        <v>0.146232121458104</v>
      </c>
      <c r="AS671" s="16" t="n">
        <v>0.108796579955974</v>
      </c>
      <c r="AT671" s="16" t="n">
        <v>0.0233864094716309</v>
      </c>
      <c r="AU671" s="16" t="n">
        <v>0.0252090856001044</v>
      </c>
      <c r="AV671" s="16" t="n">
        <v>0.00182353604540505</v>
      </c>
      <c r="AW671" s="16" t="n">
        <v>0.0612671996046872</v>
      </c>
      <c r="AX671" s="16" t="n">
        <v>0.323274079572369</v>
      </c>
      <c r="AY671" s="16" t="n">
        <v>0.271214551600581</v>
      </c>
      <c r="AZ671" s="16" t="n">
        <v>0.0866576984318485</v>
      </c>
      <c r="BA671" s="16" t="n">
        <v>0.23061771967689</v>
      </c>
      <c r="BB671" s="16" t="n">
        <v>0.11526420947192</v>
      </c>
      <c r="BC671" s="16" t="n">
        <v>0.263021847900513</v>
      </c>
    </row>
    <row r="672">
      <c r="B672" t="s">
        <v>320</v>
      </c>
      <c r="C672" s="16" t="n">
        <v>0.0965042653986746</v>
      </c>
      <c r="D672" s="16" t="n">
        <v>0.254368069224248</v>
      </c>
      <c r="E672" s="16" t="n">
        <v>0.2955307602779</v>
      </c>
      <c r="F672" s="16" t="n">
        <v>0.0349485760143916</v>
      </c>
      <c r="G672" s="16"/>
      <c r="H672" s="16" t="n">
        <v>0.120560644575645</v>
      </c>
      <c r="I672" s="16" t="n">
        <v>0.0651434533605267</v>
      </c>
      <c r="J672" s="16"/>
      <c r="K672" s="16" t="n">
        <v>0.102558464557398</v>
      </c>
      <c r="L672" s="16"/>
      <c r="M672" s="16" t="n">
        <v>0.0769245003529451</v>
      </c>
      <c r="N672" s="16" t="n">
        <v>0.255222469929921</v>
      </c>
      <c r="O672" s="16" t="n">
        <v>0.258799311543919</v>
      </c>
      <c r="P672" s="16" t="n">
        <v>0.20031771704818</v>
      </c>
      <c r="Q672" s="16"/>
      <c r="R672" s="16" t="n">
        <v>0.004293636084121</v>
      </c>
      <c r="S672" s="16" t="n">
        <v>0.142691645766808</v>
      </c>
      <c r="T672" s="16" t="n">
        <v>0.18327992815367</v>
      </c>
      <c r="U672" s="16" t="n">
        <v>0.0927594050617812</v>
      </c>
      <c r="V672" s="16" t="n">
        <v>0.0564574795049566</v>
      </c>
      <c r="W672" s="16"/>
      <c r="X672" s="16" t="n">
        <v>0.0877698113878414</v>
      </c>
      <c r="Y672" s="16" t="n">
        <v>0.0696982744288459</v>
      </c>
      <c r="Z672" s="16" t="n">
        <v>0.147150129673303</v>
      </c>
      <c r="AA672" s="16" t="n">
        <v>0.3961001628491</v>
      </c>
      <c r="AB672" s="16" t="n">
        <v>0.0857463875768664</v>
      </c>
      <c r="AC672" s="16" t="n">
        <v>0.223797883451183</v>
      </c>
      <c r="AD672" s="16" t="n">
        <v>0.0734933426788694</v>
      </c>
      <c r="AE672" s="16"/>
      <c r="AF672" s="16" t="n">
        <v>0.00177326358881552</v>
      </c>
      <c r="AG672" s="16" t="n">
        <v>0.827240276648632</v>
      </c>
      <c r="AH672" s="16" t="n">
        <v>0.0673652672297639</v>
      </c>
      <c r="AI672" s="16" t="n">
        <v>0.345187221620384</v>
      </c>
      <c r="AJ672" s="16" t="n">
        <v>0.0200182063462772</v>
      </c>
      <c r="AK672" s="16" t="n">
        <v>0.0685553571177005</v>
      </c>
      <c r="AL672" s="16" t="n">
        <v>0.151576001873236</v>
      </c>
      <c r="AM672" s="16" t="n">
        <v>0.171001955287654</v>
      </c>
      <c r="AN672" s="16" t="n">
        <v>0.0277475434632147</v>
      </c>
      <c r="AO672" s="16" t="n">
        <v>0.284264938807536</v>
      </c>
      <c r="AP672" s="16" t="n">
        <v>0.0315671416443111</v>
      </c>
      <c r="AQ672" s="16"/>
      <c r="AR672" s="16" t="n">
        <v>0.0921699522876708</v>
      </c>
      <c r="AS672" s="16" t="n">
        <v>0.0594503125796516</v>
      </c>
      <c r="AT672" s="16" t="n">
        <v>0.0526371492489486</v>
      </c>
      <c r="AU672" s="16" t="n">
        <v>0.0282469215134171</v>
      </c>
      <c r="AV672" s="16" t="n">
        <v>0.0012156906969367</v>
      </c>
      <c r="AW672" s="16" t="n">
        <v>0.0684859838253739</v>
      </c>
      <c r="AX672" s="16" t="n">
        <v>0.305400102937229</v>
      </c>
      <c r="AY672" s="16" t="n">
        <v>0.304131792584608</v>
      </c>
      <c r="AZ672" s="16" t="n">
        <v>0.0992504593433071</v>
      </c>
      <c r="BA672" s="16" t="n">
        <v>0.11810497011095</v>
      </c>
      <c r="BB672" s="16" t="n">
        <v>0.208224165806744</v>
      </c>
      <c r="BC672" s="16" t="n">
        <v>0.125777548050188</v>
      </c>
    </row>
    <row r="673">
      <c r="B673" t="s">
        <v>321</v>
      </c>
      <c r="C673" s="16" t="n">
        <v>0.0612514125220293</v>
      </c>
      <c r="D673" s="16" t="n">
        <v>0.0953776461803265</v>
      </c>
      <c r="E673" s="16" t="n">
        <v>0.179512912401106</v>
      </c>
      <c r="F673" s="16" t="n">
        <v>0.0321202403972435</v>
      </c>
      <c r="G673" s="16"/>
      <c r="H673" s="16" t="n">
        <v>0.164056295945705</v>
      </c>
      <c r="I673" s="16" t="n">
        <v>0.0436649184872353</v>
      </c>
      <c r="J673" s="16"/>
      <c r="K673" s="16" t="n">
        <v>0.104548731934173</v>
      </c>
      <c r="L673" s="16"/>
      <c r="M673" s="16" t="n">
        <v>0.0510498028060591</v>
      </c>
      <c r="N673" s="16" t="n">
        <v>0.113623983699777</v>
      </c>
      <c r="O673" s="16" t="n">
        <v>0.227211636314053</v>
      </c>
      <c r="P673" s="16" t="n">
        <v>0.182092158531992</v>
      </c>
      <c r="Q673" s="16"/>
      <c r="R673" s="16" t="n">
        <v>0</v>
      </c>
      <c r="S673" s="16" t="n">
        <v>0.103033680556191</v>
      </c>
      <c r="T673" s="16" t="n">
        <v>0.0919861315449391</v>
      </c>
      <c r="U673" s="16" t="n">
        <v>0.0405528528267284</v>
      </c>
      <c r="V673" s="16" t="n">
        <v>0.0512672829124202</v>
      </c>
      <c r="W673" s="16"/>
      <c r="X673" s="16" t="n">
        <v>0.0463729542447854</v>
      </c>
      <c r="Y673" s="16" t="n">
        <v>0.0930607327819884</v>
      </c>
      <c r="Z673" s="16" t="n">
        <v>0.00842169603191989</v>
      </c>
      <c r="AA673" s="16" t="n">
        <v>0.180978704856965</v>
      </c>
      <c r="AB673" s="16" t="n">
        <v>0.12811676678242</v>
      </c>
      <c r="AC673" s="16" t="n">
        <v>0.0385626869152894</v>
      </c>
      <c r="AD673" s="16" t="n">
        <v>0.0849608636487198</v>
      </c>
      <c r="AE673" s="16"/>
      <c r="AF673" s="16" t="n">
        <v>0.00558216820194628</v>
      </c>
      <c r="AG673" s="16" t="n">
        <v>0.0488572588842841</v>
      </c>
      <c r="AH673" s="16" t="n">
        <v>0.0512727670947315</v>
      </c>
      <c r="AI673" s="16" t="n">
        <v>0.299624684090121</v>
      </c>
      <c r="AJ673" s="16" t="n">
        <v>0.0334627003681565</v>
      </c>
      <c r="AK673" s="16" t="n">
        <v>0.0435023040535227</v>
      </c>
      <c r="AL673" s="16" t="n">
        <v>0.0152172439156113</v>
      </c>
      <c r="AM673" s="16" t="n">
        <v>0.208197880479571</v>
      </c>
      <c r="AN673" s="16" t="n">
        <v>0.0291182637942703</v>
      </c>
      <c r="AO673" s="16" t="n">
        <v>0.110923258088112</v>
      </c>
      <c r="AP673" s="16" t="n">
        <v>0</v>
      </c>
      <c r="AQ673" s="16"/>
      <c r="AR673" s="16" t="n">
        <v>0.0778001339976506</v>
      </c>
      <c r="AS673" s="16" t="n">
        <v>0.0570342036610243</v>
      </c>
      <c r="AT673" s="16" t="n">
        <v>0.026252133640102</v>
      </c>
      <c r="AU673" s="16" t="n">
        <v>0.0191334137734788</v>
      </c>
      <c r="AV673" s="16" t="n">
        <v>0.00622679875294994</v>
      </c>
      <c r="AW673" s="16" t="n">
        <v>0.0586635097711756</v>
      </c>
      <c r="AX673" s="16" t="n">
        <v>0.0034637305122189</v>
      </c>
      <c r="AY673" s="16" t="n">
        <v>0.0333405413328037</v>
      </c>
      <c r="AZ673" s="16" t="n">
        <v>0.280231229107292</v>
      </c>
      <c r="BA673" s="16" t="n">
        <v>0.000722131161235351</v>
      </c>
      <c r="BB673" s="16" t="n">
        <v>0.0946219872810354</v>
      </c>
      <c r="BC673" s="16" t="n">
        <v>0.126123582418421</v>
      </c>
    </row>
    <row r="674">
      <c r="B674" t="s">
        <v>111</v>
      </c>
      <c r="C674" s="16" t="n">
        <v>0.450787563911806</v>
      </c>
      <c r="D674" s="16" t="n">
        <v>0.215317024257809</v>
      </c>
      <c r="E674" s="16" t="n">
        <v>0.159589479796914</v>
      </c>
      <c r="F674" s="16" t="n">
        <v>0.541411621218563</v>
      </c>
      <c r="G674" s="16"/>
      <c r="H674" s="16" t="n">
        <v>0.316299081477457</v>
      </c>
      <c r="I674" s="16" t="n">
        <v>0.504205571877046</v>
      </c>
      <c r="J674" s="16"/>
      <c r="K674" s="16" t="n">
        <v>0.40134443737946</v>
      </c>
      <c r="L674" s="16"/>
      <c r="M674" s="16" t="n">
        <v>0.480984063831572</v>
      </c>
      <c r="N674" s="16" t="n">
        <v>0.222182079899544</v>
      </c>
      <c r="O674" s="16" t="n">
        <v>0.154766390234064</v>
      </c>
      <c r="P674" s="16" t="n">
        <v>0.271238110972547</v>
      </c>
      <c r="Q674" s="16"/>
      <c r="R674" s="16" t="n">
        <v>0.753673815643451</v>
      </c>
      <c r="S674" s="16" t="n">
        <v>0.480212161201922</v>
      </c>
      <c r="T674" s="16" t="n">
        <v>0.411197548853371</v>
      </c>
      <c r="U674" s="16" t="n">
        <v>0.289127739672934</v>
      </c>
      <c r="V674" s="16" t="n">
        <v>0.494732879336957</v>
      </c>
      <c r="W674" s="16"/>
      <c r="X674" s="16" t="n">
        <v>0.471932342070479</v>
      </c>
      <c r="Y674" s="16" t="n">
        <v>0.539757489852438</v>
      </c>
      <c r="Z674" s="16" t="n">
        <v>0.233466843608945</v>
      </c>
      <c r="AA674" s="16" t="n">
        <v>0.208654202315439</v>
      </c>
      <c r="AB674" s="16" t="n">
        <v>0.175977761755551</v>
      </c>
      <c r="AC674" s="16" t="n">
        <v>0.111085594796623</v>
      </c>
      <c r="AD674" s="16" t="n">
        <v>0.597318076599386</v>
      </c>
      <c r="AE674" s="16"/>
      <c r="AF674" s="16" t="n">
        <v>0.327669988105132</v>
      </c>
      <c r="AG674" s="16" t="n">
        <v>0.0803447528745014</v>
      </c>
      <c r="AH674" s="16" t="n">
        <v>0.361054358323659</v>
      </c>
      <c r="AI674" s="16" t="n">
        <v>0.354987868766325</v>
      </c>
      <c r="AJ674" s="16" t="n">
        <v>0.658301203539958</v>
      </c>
      <c r="AK674" s="16" t="n">
        <v>0.504056967337763</v>
      </c>
      <c r="AL674" s="16" t="n">
        <v>0.168904072044182</v>
      </c>
      <c r="AM674" s="16" t="n">
        <v>0.332291766604628</v>
      </c>
      <c r="AN674" s="16" t="n">
        <v>0.458856922146796</v>
      </c>
      <c r="AO674" s="16" t="n">
        <v>0.350447225696614</v>
      </c>
      <c r="AP674" s="16" t="n">
        <v>0.26142277883092</v>
      </c>
      <c r="AQ674" s="16"/>
      <c r="AR674" s="16" t="n">
        <v>0.463045934663807</v>
      </c>
      <c r="AS674" s="16" t="n">
        <v>0.489628561745225</v>
      </c>
      <c r="AT674" s="16" t="n">
        <v>0.590728306416542</v>
      </c>
      <c r="AU674" s="16" t="n">
        <v>0.666476353561829</v>
      </c>
      <c r="AV674" s="16" t="n">
        <v>0.607357271375573</v>
      </c>
      <c r="AW674" s="16" t="n">
        <v>0.454849138786925</v>
      </c>
      <c r="AX674" s="16" t="n">
        <v>0.0564908195720647</v>
      </c>
      <c r="AY674" s="16" t="n">
        <v>0.270367950903028</v>
      </c>
      <c r="AZ674" s="16" t="n">
        <v>0.278814905833177</v>
      </c>
      <c r="BA674" s="16" t="n">
        <v>0.366367878998548</v>
      </c>
      <c r="BB674" s="16" t="n">
        <v>0.297103239772241</v>
      </c>
      <c r="BC674" s="16" t="n">
        <v>0.345326031167534</v>
      </c>
    </row>
    <row r="675">
      <c r="B675" t="s">
        <v>322</v>
      </c>
      <c r="C675" s="16" t="n">
        <v>0.0204522042690561</v>
      </c>
      <c r="D675" s="16" t="n">
        <v>0.0103125358068021</v>
      </c>
      <c r="E675" s="16" t="n">
        <v>0.0110390169952673</v>
      </c>
      <c r="F675" s="16" t="n">
        <v>0.023697073613149</v>
      </c>
      <c r="G675" s="16"/>
      <c r="H675" s="16" t="n">
        <v>0.0159628883996864</v>
      </c>
      <c r="I675" s="16" t="n">
        <v>0.018408901856613</v>
      </c>
      <c r="J675" s="16"/>
      <c r="K675" s="16" t="n">
        <v>0.02124536093367</v>
      </c>
      <c r="L675" s="16"/>
      <c r="M675" s="16" t="n">
        <v>0.018885403235291</v>
      </c>
      <c r="N675" s="16" t="n">
        <v>0.0333826854220994</v>
      </c>
      <c r="O675" s="16" t="n">
        <v>0.033777714033973</v>
      </c>
      <c r="P675" s="16" t="n">
        <v>0.0215669086580757</v>
      </c>
      <c r="Q675" s="16"/>
      <c r="R675" s="16" t="n">
        <v>0.216098463651068</v>
      </c>
      <c r="S675" s="16" t="n">
        <v>0.00104247133581143</v>
      </c>
      <c r="T675" s="16" t="n">
        <v>0.00925077228880986</v>
      </c>
      <c r="U675" s="16" t="n">
        <v>0.00244671720409972</v>
      </c>
      <c r="V675" s="16" t="n">
        <v>0.0239540349277422</v>
      </c>
      <c r="W675" s="16"/>
      <c r="X675" s="16" t="n">
        <v>0.0302667500045187</v>
      </c>
      <c r="Y675" s="16" t="n">
        <v>0.0145253069400929</v>
      </c>
      <c r="Z675" s="16" t="n">
        <v>0.00161062792515772</v>
      </c>
      <c r="AA675" s="16" t="n">
        <v>0.00618344205468561</v>
      </c>
      <c r="AB675" s="16" t="n">
        <v>0.0159675233396757</v>
      </c>
      <c r="AC675" s="16" t="n">
        <v>0.0146470090413261</v>
      </c>
      <c r="AD675" s="16" t="n">
        <v>0.0197715654050785</v>
      </c>
      <c r="AE675" s="16"/>
      <c r="AF675" s="16" t="n">
        <v>0</v>
      </c>
      <c r="AG675" s="16" t="n">
        <v>0.0117760825592993</v>
      </c>
      <c r="AH675" s="16" t="n">
        <v>0.000459432376867857</v>
      </c>
      <c r="AI675" s="16" t="n">
        <v>0.0197015706391097</v>
      </c>
      <c r="AJ675" s="16" t="n">
        <v>0.00428218724390075</v>
      </c>
      <c r="AK675" s="16" t="n">
        <v>0.027842781348064</v>
      </c>
      <c r="AL675" s="16" t="n">
        <v>0.00188414174939548</v>
      </c>
      <c r="AM675" s="16" t="n">
        <v>0.01034130741271</v>
      </c>
      <c r="AN675" s="16" t="n">
        <v>0.0152945967728812</v>
      </c>
      <c r="AO675" s="16" t="n">
        <v>0.163316812562648</v>
      </c>
      <c r="AP675" s="16" t="n">
        <v>0</v>
      </c>
      <c r="AQ675" s="16"/>
      <c r="AR675" s="16" t="n">
        <v>0.00916722420882615</v>
      </c>
      <c r="AS675" s="16" t="n">
        <v>0.00880886842601957</v>
      </c>
      <c r="AT675" s="16" t="n">
        <v>0.0001638670775585</v>
      </c>
      <c r="AU675" s="16" t="n">
        <v>0.133295270712366</v>
      </c>
      <c r="AV675" s="16" t="n">
        <v>0</v>
      </c>
      <c r="AW675" s="16" t="n">
        <v>0.00110143880495457</v>
      </c>
      <c r="AX675" s="16" t="n">
        <v>0</v>
      </c>
      <c r="AY675" s="16" t="n">
        <v>0</v>
      </c>
      <c r="AZ675" s="16" t="n">
        <v>0</v>
      </c>
      <c r="BA675" s="16" t="n">
        <v>0.117743904530333</v>
      </c>
      <c r="BB675" s="16" t="n">
        <v>0.0986799764391192</v>
      </c>
      <c r="BC675" s="16" t="n">
        <v>0</v>
      </c>
    </row>
    <row r="67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row>
    <row r="677">
      <c r="B677" s="7" t="s">
        <v>338</v>
      </c>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row>
    <row r="678">
      <c r="B678" s="26" t="s">
        <v>339</v>
      </c>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row>
    <row r="679">
      <c r="B679" t="s">
        <v>324</v>
      </c>
      <c r="C679" s="16" t="n">
        <v>0.0824986096782438</v>
      </c>
      <c r="D679" s="16" t="n">
        <v>0.333897919736436</v>
      </c>
      <c r="E679" s="16" t="n">
        <v>0.000531632528705202</v>
      </c>
      <c r="F679" s="16" t="n">
        <v>0</v>
      </c>
      <c r="G679" s="16"/>
      <c r="H679" s="16" t="n">
        <v>0.00528437990664397</v>
      </c>
      <c r="I679" s="16" t="n">
        <v>0.163533304950579</v>
      </c>
      <c r="J679" s="16"/>
      <c r="K679" s="16" t="n">
        <v>0</v>
      </c>
      <c r="L679" s="16"/>
      <c r="M679" s="16" t="n">
        <v>0.114973579025101</v>
      </c>
      <c r="N679" s="16" t="n">
        <v>0</v>
      </c>
      <c r="O679" s="16" t="n">
        <v>0.0100408403309275</v>
      </c>
      <c r="P679" s="16" t="n">
        <v>0.0324473408715637</v>
      </c>
      <c r="Q679" s="16"/>
      <c r="R679" s="16" t="n">
        <v>0</v>
      </c>
      <c r="S679" s="16" t="n">
        <v>0.491052449048268</v>
      </c>
      <c r="T679" s="16" t="n">
        <v>0</v>
      </c>
      <c r="U679" s="16" t="n">
        <v>0</v>
      </c>
      <c r="V679" s="16" t="n">
        <v>0.00322640844173621</v>
      </c>
      <c r="W679" s="16"/>
      <c r="X679" s="16" t="n">
        <v>0</v>
      </c>
      <c r="Y679" s="16" t="n">
        <v>0</v>
      </c>
      <c r="Z679" s="16" t="n">
        <v>0.735693436664426</v>
      </c>
      <c r="AA679" s="16" t="n">
        <v>0</v>
      </c>
      <c r="AB679" s="16" t="n">
        <v>0.00485174499220785</v>
      </c>
      <c r="AC679" s="16" t="n">
        <v>0</v>
      </c>
      <c r="AD679" s="16" t="n">
        <v>0.0494459163513433</v>
      </c>
      <c r="AE679" s="16"/>
      <c r="AF679" s="16" t="n">
        <v>0</v>
      </c>
      <c r="AG679" s="16" t="n">
        <v>0.956822714394804</v>
      </c>
      <c r="AH679" s="16" t="n">
        <v>0.0183842736305556</v>
      </c>
      <c r="AI679" s="16" t="n">
        <v>0</v>
      </c>
      <c r="AJ679" s="16" t="n">
        <v>0</v>
      </c>
      <c r="AK679" s="16" t="n">
        <v>0</v>
      </c>
      <c r="AL679" s="16" t="n">
        <v>0</v>
      </c>
      <c r="AM679" s="16" t="n">
        <v>0</v>
      </c>
      <c r="AN679" s="16" t="n">
        <v>0</v>
      </c>
      <c r="AO679" s="16" t="n">
        <v>0</v>
      </c>
      <c r="AP679" s="16" t="n">
        <v>0</v>
      </c>
      <c r="AQ679" s="16"/>
      <c r="AR679" s="16" t="n">
        <v>0</v>
      </c>
      <c r="AS679" s="16" t="n">
        <v>0</v>
      </c>
      <c r="AT679" s="16" t="n">
        <v>0</v>
      </c>
      <c r="AU679" s="16" t="n">
        <v>0.107545734209295</v>
      </c>
      <c r="AV679" s="16" t="n">
        <v>0</v>
      </c>
      <c r="AW679" s="16" t="n">
        <v>0</v>
      </c>
      <c r="AX679" s="16" t="n">
        <v>0</v>
      </c>
      <c r="AY679" s="16" t="n">
        <v>0</v>
      </c>
      <c r="AZ679" s="16" t="n">
        <v>0</v>
      </c>
      <c r="BA679" s="16" t="n">
        <v>0</v>
      </c>
      <c r="BB679" s="16" t="n">
        <v>0.424182578942681</v>
      </c>
      <c r="BC679" s="16" t="n">
        <v>0</v>
      </c>
    </row>
    <row r="680">
      <c r="B680" t="s">
        <v>325</v>
      </c>
      <c r="C680" s="16" t="n">
        <v>0.160685803698965</v>
      </c>
      <c r="D680" s="16" t="n">
        <v>0.015448094987748</v>
      </c>
      <c r="E680" s="16" t="n">
        <v>0.138762094303643</v>
      </c>
      <c r="F680" s="16" t="n">
        <v>0.33156072718684</v>
      </c>
      <c r="G680" s="16"/>
      <c r="H680" s="16" t="n">
        <v>0.0783964032977408</v>
      </c>
      <c r="I680" s="16" t="n">
        <v>0.248700384490407</v>
      </c>
      <c r="J680" s="16"/>
      <c r="K680" s="16" t="n">
        <v>0.208948866929192</v>
      </c>
      <c r="L680" s="16"/>
      <c r="M680" s="16" t="n">
        <v>0.171496932722016</v>
      </c>
      <c r="N680" s="16" t="n">
        <v>0.18411635050052</v>
      </c>
      <c r="O680" s="16" t="n">
        <v>0</v>
      </c>
      <c r="P680" s="16" t="n">
        <v>0.0178750494826911</v>
      </c>
      <c r="Q680" s="16"/>
      <c r="R680" s="16" t="n">
        <v>0</v>
      </c>
      <c r="S680" s="16" t="n">
        <v>0.06875941082452</v>
      </c>
      <c r="T680" s="16" t="n">
        <v>0.0830006728507263</v>
      </c>
      <c r="U680" s="16" t="n">
        <v>0.156481158839383</v>
      </c>
      <c r="V680" s="16" t="n">
        <v>0.214679438590986</v>
      </c>
      <c r="W680" s="16"/>
      <c r="X680" s="16" t="n">
        <v>0.195060200017725</v>
      </c>
      <c r="Y680" s="16" t="n">
        <v>0</v>
      </c>
      <c r="Z680" s="16" t="n">
        <v>0.103015161314347</v>
      </c>
      <c r="AA680" s="16" t="n">
        <v>0.300993705113037</v>
      </c>
      <c r="AB680" s="16" t="n">
        <v>0.00267279781589494</v>
      </c>
      <c r="AC680" s="16" t="n">
        <v>0</v>
      </c>
      <c r="AD680" s="16" t="n">
        <v>0</v>
      </c>
      <c r="AE680" s="16"/>
      <c r="AF680" s="16" t="n">
        <v>0</v>
      </c>
      <c r="AG680" s="16" t="n">
        <v>0</v>
      </c>
      <c r="AH680" s="16" t="n">
        <v>0.0717734212732911</v>
      </c>
      <c r="AI680" s="16" t="n">
        <v>0</v>
      </c>
      <c r="AJ680" s="16" t="n">
        <v>0.304785709688868</v>
      </c>
      <c r="AK680" s="16" t="n">
        <v>0.394021802661342</v>
      </c>
      <c r="AL680" s="16" t="n">
        <v>0</v>
      </c>
      <c r="AM680" s="16" t="n">
        <v>0.299321956970431</v>
      </c>
      <c r="AN680" s="16" t="n">
        <v>0.00791148250648603</v>
      </c>
      <c r="AO680" s="16" t="n">
        <v>0.178243902940169</v>
      </c>
      <c r="AP680" s="16" t="n">
        <v>0</v>
      </c>
      <c r="AQ680" s="16"/>
      <c r="AR680" s="16" t="n">
        <v>0</v>
      </c>
      <c r="AS680" s="16" t="n">
        <v>0</v>
      </c>
      <c r="AT680" s="16" t="n">
        <v>0.119487674460557</v>
      </c>
      <c r="AU680" s="16" t="n">
        <v>0.569817063162821</v>
      </c>
      <c r="AV680" s="16" t="n">
        <v>0</v>
      </c>
      <c r="AW680" s="16" t="n">
        <v>0.0748758498719437</v>
      </c>
      <c r="AX680" s="16" t="n">
        <v>0.00156564543749523</v>
      </c>
      <c r="AY680" s="16" t="n">
        <v>0.44240368224877</v>
      </c>
      <c r="AZ680" s="16" t="n">
        <v>0.864957737136016</v>
      </c>
      <c r="BA680" s="16" t="n">
        <v>0.971739473450638</v>
      </c>
      <c r="BB680" s="16" t="n">
        <v>0.05105996177502</v>
      </c>
      <c r="BC680" s="16" t="n">
        <v>0</v>
      </c>
    </row>
    <row r="681">
      <c r="B681" t="s">
        <v>326</v>
      </c>
      <c r="C681" s="16" t="n">
        <v>0.177918067216127</v>
      </c>
      <c r="D681" s="16" t="n">
        <v>0</v>
      </c>
      <c r="E681" s="16" t="n">
        <v>0.368789152209781</v>
      </c>
      <c r="F681" s="16" t="n">
        <v>0</v>
      </c>
      <c r="G681" s="16"/>
      <c r="H681" s="16" t="n">
        <v>0.0382803175742925</v>
      </c>
      <c r="I681" s="16" t="n">
        <v>0</v>
      </c>
      <c r="J681" s="16"/>
      <c r="K681" s="16" t="n">
        <v>0.198092772274694</v>
      </c>
      <c r="L681" s="16"/>
      <c r="M681" s="16" t="n">
        <v>0.248298238732987</v>
      </c>
      <c r="N681" s="16" t="n">
        <v>0</v>
      </c>
      <c r="O681" s="16" t="n">
        <v>0.0259771627843831</v>
      </c>
      <c r="P681" s="16" t="n">
        <v>0</v>
      </c>
      <c r="Q681" s="16"/>
      <c r="R681" s="16" t="n">
        <v>0</v>
      </c>
      <c r="S681" s="16" t="n">
        <v>0</v>
      </c>
      <c r="T681" s="16" t="n">
        <v>0.278283793187131</v>
      </c>
      <c r="U681" s="16" t="n">
        <v>0</v>
      </c>
      <c r="V681" s="16" t="n">
        <v>0.269877290350247</v>
      </c>
      <c r="W681" s="16"/>
      <c r="X681" s="16" t="n">
        <v>0.411782800759396</v>
      </c>
      <c r="Y681" s="16" t="n">
        <v>0</v>
      </c>
      <c r="Z681" s="16" t="n">
        <v>0</v>
      </c>
      <c r="AA681" s="16" t="n">
        <v>0</v>
      </c>
      <c r="AB681" s="16" t="n">
        <v>0</v>
      </c>
      <c r="AC681" s="16" t="n">
        <v>0</v>
      </c>
      <c r="AD681" s="16" t="n">
        <v>0</v>
      </c>
      <c r="AE681" s="16"/>
      <c r="AF681" s="16" t="n">
        <v>0</v>
      </c>
      <c r="AG681" s="16" t="n">
        <v>0</v>
      </c>
      <c r="AH681" s="16" t="n">
        <v>0</v>
      </c>
      <c r="AI681" s="16" t="n">
        <v>0</v>
      </c>
      <c r="AJ681" s="16" t="n">
        <v>0</v>
      </c>
      <c r="AK681" s="16" t="n">
        <v>0.36587982989272</v>
      </c>
      <c r="AL681" s="16" t="n">
        <v>0.778062263848943</v>
      </c>
      <c r="AM681" s="16" t="n">
        <v>0</v>
      </c>
      <c r="AN681" s="16" t="n">
        <v>0</v>
      </c>
      <c r="AO681" s="16" t="n">
        <v>0</v>
      </c>
      <c r="AP681" s="16" t="n">
        <v>0</v>
      </c>
      <c r="AQ681" s="16"/>
      <c r="AR681" s="16" t="n">
        <v>0</v>
      </c>
      <c r="AS681" s="16" t="n">
        <v>0</v>
      </c>
      <c r="AT681" s="16" t="n">
        <v>0</v>
      </c>
      <c r="AU681" s="16" t="n">
        <v>0</v>
      </c>
      <c r="AV681" s="16" t="n">
        <v>0</v>
      </c>
      <c r="AW681" s="16" t="n">
        <v>0.620083153597085</v>
      </c>
      <c r="AX681" s="16" t="n">
        <v>0</v>
      </c>
      <c r="AY681" s="16" t="n">
        <v>0</v>
      </c>
      <c r="AZ681" s="16" t="n">
        <v>0</v>
      </c>
      <c r="BA681" s="16" t="n">
        <v>0</v>
      </c>
      <c r="BB681" s="16" t="n">
        <v>0.432489176434269</v>
      </c>
      <c r="BC681" s="16" t="n">
        <v>0</v>
      </c>
    </row>
    <row r="682">
      <c r="B682" t="s">
        <v>327</v>
      </c>
      <c r="C682" s="16" t="n">
        <v>0.0701139289142514</v>
      </c>
      <c r="D682" s="16" t="n">
        <v>0</v>
      </c>
      <c r="E682" s="16" t="n">
        <v>0.00572183850506919</v>
      </c>
      <c r="F682" s="16" t="n">
        <v>0.248305661999259</v>
      </c>
      <c r="G682" s="16"/>
      <c r="H682" s="16" t="n">
        <v>0</v>
      </c>
      <c r="I682" s="16" t="n">
        <v>0.0335928467339217</v>
      </c>
      <c r="J682" s="16"/>
      <c r="K682" s="16" t="n">
        <v>0.163037097412171</v>
      </c>
      <c r="L682" s="16"/>
      <c r="M682" s="16" t="n">
        <v>0.0750561310084807</v>
      </c>
      <c r="N682" s="16" t="n">
        <v>0.0656113460648537</v>
      </c>
      <c r="O682" s="16" t="n">
        <v>0.0366197802277499</v>
      </c>
      <c r="P682" s="16" t="n">
        <v>0.0503223903542548</v>
      </c>
      <c r="Q682" s="16"/>
      <c r="R682" s="16" t="n">
        <v>0</v>
      </c>
      <c r="S682" s="16" t="n">
        <v>0.404152887814349</v>
      </c>
      <c r="T682" s="16" t="n">
        <v>0</v>
      </c>
      <c r="U682" s="16" t="n">
        <v>0.0188571477302742</v>
      </c>
      <c r="V682" s="16" t="n">
        <v>0.000467737891998995</v>
      </c>
      <c r="W682" s="16"/>
      <c r="X682" s="16" t="n">
        <v>0.123174742368563</v>
      </c>
      <c r="Y682" s="16" t="n">
        <v>0.0917784665471734</v>
      </c>
      <c r="Z682" s="16" t="n">
        <v>0</v>
      </c>
      <c r="AA682" s="16" t="n">
        <v>0</v>
      </c>
      <c r="AB682" s="16" t="n">
        <v>0</v>
      </c>
      <c r="AC682" s="16" t="n">
        <v>0.0111142417787094</v>
      </c>
      <c r="AD682" s="16" t="n">
        <v>0.19006171122611</v>
      </c>
      <c r="AE682" s="16"/>
      <c r="AF682" s="16" t="n">
        <v>0.463046293086036</v>
      </c>
      <c r="AG682" s="16" t="n">
        <v>0</v>
      </c>
      <c r="AH682" s="16" t="n">
        <v>0</v>
      </c>
      <c r="AI682" s="16" t="n">
        <v>0</v>
      </c>
      <c r="AJ682" s="16" t="n">
        <v>0.085466297429628</v>
      </c>
      <c r="AK682" s="16" t="n">
        <v>0</v>
      </c>
      <c r="AL682" s="16" t="n">
        <v>0</v>
      </c>
      <c r="AM682" s="16" t="n">
        <v>0</v>
      </c>
      <c r="AN682" s="16" t="n">
        <v>0</v>
      </c>
      <c r="AO682" s="16" t="n">
        <v>0.472852188089748</v>
      </c>
      <c r="AP682" s="16" t="n">
        <v>0</v>
      </c>
      <c r="AQ682" s="16"/>
      <c r="AR682" s="16" t="n">
        <v>0</v>
      </c>
      <c r="AS682" s="16" t="n">
        <v>0.783472268282293</v>
      </c>
      <c r="AT682" s="16" t="n">
        <v>0.142039455566399</v>
      </c>
      <c r="AU682" s="16" t="n">
        <v>0</v>
      </c>
      <c r="AV682" s="16" t="n">
        <v>0</v>
      </c>
      <c r="AW682" s="16" t="n">
        <v>0</v>
      </c>
      <c r="AX682" s="16" t="n">
        <v>0.00156564543749523</v>
      </c>
      <c r="AY682" s="16" t="n">
        <v>0</v>
      </c>
      <c r="AZ682" s="16" t="n">
        <v>0</v>
      </c>
      <c r="BA682" s="16" t="n">
        <v>0</v>
      </c>
      <c r="BB682" s="16" t="n">
        <v>0.00133032185110972</v>
      </c>
      <c r="BC682" s="16" t="n">
        <v>0</v>
      </c>
    </row>
    <row r="683">
      <c r="B683" t="s">
        <v>328</v>
      </c>
      <c r="C683" s="16" t="n">
        <v>0.0733202045626801</v>
      </c>
      <c r="D683" s="16" t="n">
        <v>0.182336198185821</v>
      </c>
      <c r="E683" s="16" t="n">
        <v>0.0346304072890476</v>
      </c>
      <c r="F683" s="16" t="n">
        <v>0.0431409400068821</v>
      </c>
      <c r="G683" s="16"/>
      <c r="H683" s="16" t="n">
        <v>0</v>
      </c>
      <c r="I683" s="16" t="n">
        <v>0.0226421513448405</v>
      </c>
      <c r="J683" s="16"/>
      <c r="K683" s="16" t="n">
        <v>0.126335505795586</v>
      </c>
      <c r="L683" s="16"/>
      <c r="M683" s="16" t="n">
        <v>0.0633382693025821</v>
      </c>
      <c r="N683" s="16" t="n">
        <v>0.0950862265472538</v>
      </c>
      <c r="O683" s="16" t="n">
        <v>0.111866313899172</v>
      </c>
      <c r="P683" s="16" t="n">
        <v>0.0375563055306353</v>
      </c>
      <c r="Q683" s="16"/>
      <c r="R683" s="16" t="n">
        <v>0</v>
      </c>
      <c r="S683" s="16" t="n">
        <v>0.0129533232849362</v>
      </c>
      <c r="T683" s="16" t="n">
        <v>0.187119017871967</v>
      </c>
      <c r="U683" s="16" t="n">
        <v>0.0373700751421755</v>
      </c>
      <c r="V683" s="16" t="n">
        <v>0.00216907517947254</v>
      </c>
      <c r="W683" s="16"/>
      <c r="X683" s="16" t="n">
        <v>0.128244796428041</v>
      </c>
      <c r="Y683" s="16" t="n">
        <v>0</v>
      </c>
      <c r="Z683" s="16" t="n">
        <v>0.00267897527478987</v>
      </c>
      <c r="AA683" s="16" t="n">
        <v>0.0684338245078762</v>
      </c>
      <c r="AB683" s="16" t="n">
        <v>0.0542651556838364</v>
      </c>
      <c r="AC683" s="16" t="n">
        <v>0</v>
      </c>
      <c r="AD683" s="16" t="n">
        <v>0</v>
      </c>
      <c r="AE683" s="16"/>
      <c r="AF683" s="16" t="n">
        <v>0</v>
      </c>
      <c r="AG683" s="16" t="n">
        <v>0</v>
      </c>
      <c r="AH683" s="16" t="n">
        <v>0</v>
      </c>
      <c r="AI683" s="16" t="n">
        <v>0.0522696880589528</v>
      </c>
      <c r="AJ683" s="16" t="n">
        <v>0.222241941176379</v>
      </c>
      <c r="AK683" s="16" t="n">
        <v>0</v>
      </c>
      <c r="AL683" s="16" t="n">
        <v>0.00539274870354169</v>
      </c>
      <c r="AM683" s="16" t="n">
        <v>0.515269553581378</v>
      </c>
      <c r="AN683" s="16" t="n">
        <v>0</v>
      </c>
      <c r="AO683" s="16" t="n">
        <v>0.00209208546343559</v>
      </c>
      <c r="AP683" s="16" t="n">
        <v>0</v>
      </c>
      <c r="AQ683" s="16"/>
      <c r="AR683" s="16" t="n">
        <v>0.0179713006467918</v>
      </c>
      <c r="AS683" s="16" t="n">
        <v>0.0946052986578217</v>
      </c>
      <c r="AT683" s="16" t="n">
        <v>0.0225517811058421</v>
      </c>
      <c r="AU683" s="16" t="n">
        <v>0.107545734209295</v>
      </c>
      <c r="AV683" s="16" t="n">
        <v>0</v>
      </c>
      <c r="AW683" s="16" t="n">
        <v>0</v>
      </c>
      <c r="AX683" s="16" t="n">
        <v>0.497651531843757</v>
      </c>
      <c r="AY683" s="16" t="n">
        <v>0.0534208218731548</v>
      </c>
      <c r="AZ683" s="16" t="n">
        <v>0.0197126249365558</v>
      </c>
      <c r="BA683" s="16" t="n">
        <v>0</v>
      </c>
      <c r="BB683" s="16" t="n">
        <v>0.0606968811177178</v>
      </c>
      <c r="BC683" s="16" t="n">
        <v>0</v>
      </c>
    </row>
    <row r="684">
      <c r="B684" t="s">
        <v>329</v>
      </c>
      <c r="C684" s="16" t="n">
        <v>0.0538159932246097</v>
      </c>
      <c r="D684" s="16" t="n">
        <v>0.0064280261728754</v>
      </c>
      <c r="E684" s="16" t="n">
        <v>0.0151762945173804</v>
      </c>
      <c r="F684" s="16" t="n">
        <v>0.165569380095457</v>
      </c>
      <c r="G684" s="16"/>
      <c r="H684" s="16" t="n">
        <v>0</v>
      </c>
      <c r="I684" s="16" t="n">
        <v>0.0953012393405781</v>
      </c>
      <c r="J684" s="16"/>
      <c r="K684" s="16" t="n">
        <v>0.0115993446776076</v>
      </c>
      <c r="L684" s="16"/>
      <c r="M684" s="16" t="n">
        <v>0.0633382693025821</v>
      </c>
      <c r="N684" s="16" t="n">
        <v>0</v>
      </c>
      <c r="O684" s="16" t="n">
        <v>0.116262186746278</v>
      </c>
      <c r="P684" s="16" t="n">
        <v>0.0745824724774695</v>
      </c>
      <c r="Q684" s="16"/>
      <c r="R684" s="16" t="n">
        <v>0</v>
      </c>
      <c r="S684" s="16" t="n">
        <v>0</v>
      </c>
      <c r="T684" s="16" t="n">
        <v>0.0105252105407302</v>
      </c>
      <c r="U684" s="16" t="n">
        <v>0.327045203825347</v>
      </c>
      <c r="V684" s="16" t="n">
        <v>0.000984570560103818</v>
      </c>
      <c r="W684" s="16"/>
      <c r="X684" s="16" t="n">
        <v>0.108931036677841</v>
      </c>
      <c r="Y684" s="16" t="n">
        <v>0</v>
      </c>
      <c r="Z684" s="16" t="n">
        <v>0.0125548229802526</v>
      </c>
      <c r="AA684" s="16" t="n">
        <v>0.0099812889088095</v>
      </c>
      <c r="AB684" s="16" t="n">
        <v>0.0495454164848807</v>
      </c>
      <c r="AC684" s="16" t="n">
        <v>0.00832231176877395</v>
      </c>
      <c r="AD684" s="16" t="n">
        <v>0.0273677158151531</v>
      </c>
      <c r="AE684" s="16"/>
      <c r="AF684" s="16" t="n">
        <v>0</v>
      </c>
      <c r="AG684" s="16" t="n">
        <v>0</v>
      </c>
      <c r="AH684" s="16" t="n">
        <v>0.0055102256709589</v>
      </c>
      <c r="AI684" s="16" t="n">
        <v>0.0254017818139307</v>
      </c>
      <c r="AJ684" s="16" t="n">
        <v>0</v>
      </c>
      <c r="AK684" s="16" t="n">
        <v>0</v>
      </c>
      <c r="AL684" s="16" t="n">
        <v>0</v>
      </c>
      <c r="AM684" s="16" t="n">
        <v>0.0130920642846771</v>
      </c>
      <c r="AN684" s="16" t="n">
        <v>0</v>
      </c>
      <c r="AO684" s="16" t="n">
        <v>0.331656649702397</v>
      </c>
      <c r="AP684" s="16" t="n">
        <v>0</v>
      </c>
      <c r="AQ684" s="16"/>
      <c r="AR684" s="16" t="n">
        <v>0.0157913892615303</v>
      </c>
      <c r="AS684" s="16" t="n">
        <v>0</v>
      </c>
      <c r="AT684" s="16" t="n">
        <v>0.0225517811058421</v>
      </c>
      <c r="AU684" s="16" t="n">
        <v>0</v>
      </c>
      <c r="AV684" s="16" t="n">
        <v>0</v>
      </c>
      <c r="AW684" s="16" t="n">
        <v>0.016082689383028</v>
      </c>
      <c r="AX684" s="16" t="n">
        <v>0.497651531843757</v>
      </c>
      <c r="AY684" s="16" t="n">
        <v>0.00139183195935854</v>
      </c>
      <c r="AZ684" s="16" t="n">
        <v>0</v>
      </c>
      <c r="BA684" s="16" t="n">
        <v>0.0252033683258046</v>
      </c>
      <c r="BB684" s="16" t="n">
        <v>0</v>
      </c>
      <c r="BC684" s="16" t="n">
        <v>0</v>
      </c>
    </row>
    <row r="685">
      <c r="B685" t="s">
        <v>330</v>
      </c>
      <c r="C685" s="16" t="n">
        <v>0.0684233668599085</v>
      </c>
      <c r="D685" s="16" t="n">
        <v>0.111417023526213</v>
      </c>
      <c r="E685" s="16" t="n">
        <v>0.0559720721346399</v>
      </c>
      <c r="F685" s="16" t="n">
        <v>0.0515285827522258</v>
      </c>
      <c r="G685" s="16"/>
      <c r="H685" s="16" t="n">
        <v>0.340916642465903</v>
      </c>
      <c r="I685" s="16" t="n">
        <v>0.0528611469130967</v>
      </c>
      <c r="J685" s="16"/>
      <c r="K685" s="16" t="n">
        <v>0.0960559155027144</v>
      </c>
      <c r="L685" s="16"/>
      <c r="M685" s="16" t="n">
        <v>0</v>
      </c>
      <c r="N685" s="16" t="n">
        <v>0.293037858774353</v>
      </c>
      <c r="O685" s="16" t="n">
        <v>0.0836453553930316</v>
      </c>
      <c r="P685" s="16" t="n">
        <v>0.0584004297506889</v>
      </c>
      <c r="Q685" s="16"/>
      <c r="R685" s="16" t="n">
        <v>0</v>
      </c>
      <c r="S685" s="16" t="n">
        <v>0</v>
      </c>
      <c r="T685" s="16" t="n">
        <v>0.0467250968259963</v>
      </c>
      <c r="U685" s="16" t="n">
        <v>0.168229069056359</v>
      </c>
      <c r="V685" s="16" t="n">
        <v>0.0880046598058851</v>
      </c>
      <c r="W685" s="16"/>
      <c r="X685" s="16" t="n">
        <v>0</v>
      </c>
      <c r="Y685" s="16" t="n">
        <v>0</v>
      </c>
      <c r="Z685" s="16" t="n">
        <v>0.122421794846447</v>
      </c>
      <c r="AA685" s="16" t="n">
        <v>0.131227092597713</v>
      </c>
      <c r="AB685" s="16" t="n">
        <v>0.478048744418275</v>
      </c>
      <c r="AC685" s="16" t="n">
        <v>0</v>
      </c>
      <c r="AD685" s="16" t="n">
        <v>0.0904002604427893</v>
      </c>
      <c r="AE685" s="16"/>
      <c r="AF685" s="16" t="n">
        <v>0</v>
      </c>
      <c r="AG685" s="16" t="n">
        <v>0</v>
      </c>
      <c r="AH685" s="16" t="n">
        <v>0.271551207911934</v>
      </c>
      <c r="AI685" s="16" t="n">
        <v>0.00607558707072724</v>
      </c>
      <c r="AJ685" s="16" t="n">
        <v>0.00309823958770099</v>
      </c>
      <c r="AK685" s="16" t="n">
        <v>0.100087994501878</v>
      </c>
      <c r="AL685" s="16" t="n">
        <v>0</v>
      </c>
      <c r="AM685" s="16" t="n">
        <v>0</v>
      </c>
      <c r="AN685" s="16" t="n">
        <v>0.777029503499564</v>
      </c>
      <c r="AO685" s="16" t="n">
        <v>0.0151551738042499</v>
      </c>
      <c r="AP685" s="16" t="n">
        <v>1</v>
      </c>
      <c r="AQ685" s="16"/>
      <c r="AR685" s="16" t="n">
        <v>0.0994600081837344</v>
      </c>
      <c r="AS685" s="16" t="n">
        <v>0.0178555486699032</v>
      </c>
      <c r="AT685" s="16" t="n">
        <v>0.264640275018594</v>
      </c>
      <c r="AU685" s="16" t="n">
        <v>0</v>
      </c>
      <c r="AV685" s="16" t="n">
        <v>0</v>
      </c>
      <c r="AW685" s="16" t="n">
        <v>0.149751699743887</v>
      </c>
      <c r="AX685" s="16" t="n">
        <v>0</v>
      </c>
      <c r="AY685" s="16" t="n">
        <v>0.00139183195935854</v>
      </c>
      <c r="AZ685" s="16" t="n">
        <v>0</v>
      </c>
      <c r="BA685" s="16" t="n">
        <v>0</v>
      </c>
      <c r="BB685" s="16" t="n">
        <v>0</v>
      </c>
      <c r="BC685" s="16" t="n">
        <v>0</v>
      </c>
    </row>
    <row r="686">
      <c r="B686" t="s">
        <v>331</v>
      </c>
      <c r="C686" s="16" t="n">
        <v>0.0383295486091044</v>
      </c>
      <c r="D686" s="16" t="n">
        <v>0.0596434179893552</v>
      </c>
      <c r="E686" s="16" t="n">
        <v>0.0489986359255098</v>
      </c>
      <c r="F686" s="16" t="n">
        <v>0</v>
      </c>
      <c r="G686" s="16"/>
      <c r="H686" s="16" t="n">
        <v>0.288829340372527</v>
      </c>
      <c r="I686" s="16" t="n">
        <v>0.0250942479683742</v>
      </c>
      <c r="J686" s="16"/>
      <c r="K686" s="16" t="n">
        <v>0.0352510859380809</v>
      </c>
      <c r="L686" s="16"/>
      <c r="M686" s="16" t="n">
        <v>0</v>
      </c>
      <c r="N686" s="16" t="n">
        <v>0.173354250312579</v>
      </c>
      <c r="O686" s="16" t="n">
        <v>0</v>
      </c>
      <c r="P686" s="16" t="n">
        <v>0.210528005313419</v>
      </c>
      <c r="Q686" s="16"/>
      <c r="R686" s="16" t="n">
        <v>0</v>
      </c>
      <c r="S686" s="16" t="n">
        <v>0</v>
      </c>
      <c r="T686" s="16" t="n">
        <v>0.0333020427004673</v>
      </c>
      <c r="U686" s="16" t="n">
        <v>0.0805270263370262</v>
      </c>
      <c r="V686" s="16" t="n">
        <v>0.0480477218978599</v>
      </c>
      <c r="W686" s="16"/>
      <c r="X686" s="16" t="n">
        <v>0.0321180662552648</v>
      </c>
      <c r="Y686" s="16" t="n">
        <v>0</v>
      </c>
      <c r="Z686" s="16" t="n">
        <v>0</v>
      </c>
      <c r="AA686" s="16" t="n">
        <v>0.10623357514526</v>
      </c>
      <c r="AB686" s="16" t="n">
        <v>0.00829893606052875</v>
      </c>
      <c r="AC686" s="16" t="n">
        <v>0.00832231176877395</v>
      </c>
      <c r="AD686" s="16" t="n">
        <v>0.0642588301850982</v>
      </c>
      <c r="AE686" s="16"/>
      <c r="AF686" s="16" t="n">
        <v>0</v>
      </c>
      <c r="AG686" s="16" t="n">
        <v>0.00349069562173661</v>
      </c>
      <c r="AH686" s="16" t="n">
        <v>0.222784510127259</v>
      </c>
      <c r="AI686" s="16" t="n">
        <v>0.00156184404747634</v>
      </c>
      <c r="AJ686" s="16" t="n">
        <v>0.0166640962404623</v>
      </c>
      <c r="AK686" s="16" t="n">
        <v>0.000439100679178704</v>
      </c>
      <c r="AL686" s="16" t="n">
        <v>0.0937772523491708</v>
      </c>
      <c r="AM686" s="16" t="n">
        <v>0.130590103781023</v>
      </c>
      <c r="AN686" s="16" t="n">
        <v>0</v>
      </c>
      <c r="AO686" s="16" t="n">
        <v>0</v>
      </c>
      <c r="AP686" s="16" t="n">
        <v>0</v>
      </c>
      <c r="AQ686" s="16"/>
      <c r="AR686" s="16" t="n">
        <v>0.171697060614931</v>
      </c>
      <c r="AS686" s="16" t="n">
        <v>0</v>
      </c>
      <c r="AT686" s="16" t="n">
        <v>0.119487674460557</v>
      </c>
      <c r="AU686" s="16" t="n">
        <v>0</v>
      </c>
      <c r="AV686" s="16" t="n">
        <v>1</v>
      </c>
      <c r="AW686" s="16" t="n">
        <v>0.00195082361486979</v>
      </c>
      <c r="AX686" s="16" t="n">
        <v>0.00156564543749523</v>
      </c>
      <c r="AY686" s="16" t="n">
        <v>0.00278366391871707</v>
      </c>
      <c r="AZ686" s="16" t="n">
        <v>0</v>
      </c>
      <c r="BA686" s="16" t="n">
        <v>0.00305715822355725</v>
      </c>
      <c r="BB686" s="16" t="n">
        <v>0</v>
      </c>
      <c r="BC686" s="16" t="n">
        <v>0</v>
      </c>
    </row>
    <row r="687">
      <c r="B687" t="s">
        <v>332</v>
      </c>
      <c r="C687" s="16" t="n">
        <v>0.140457258971247</v>
      </c>
      <c r="D687" s="16" t="n">
        <v>0.0156968529581898</v>
      </c>
      <c r="E687" s="16" t="n">
        <v>0.259979590957428</v>
      </c>
      <c r="F687" s="16" t="n">
        <v>0.041167675240459</v>
      </c>
      <c r="G687" s="16"/>
      <c r="H687" s="16" t="n">
        <v>0.161890291282519</v>
      </c>
      <c r="I687" s="16" t="n">
        <v>0.238455199575227</v>
      </c>
      <c r="J687" s="16"/>
      <c r="K687" s="16" t="n">
        <v>0.0115053901169429</v>
      </c>
      <c r="L687" s="16"/>
      <c r="M687" s="16" t="n">
        <v>0.133076632655637</v>
      </c>
      <c r="N687" s="16" t="n">
        <v>0.118408141016779</v>
      </c>
      <c r="O687" s="16" t="n">
        <v>0.272694887833448</v>
      </c>
      <c r="P687" s="16" t="n">
        <v>0.195982323626621</v>
      </c>
      <c r="Q687" s="16"/>
      <c r="R687" s="16" t="n">
        <v>0</v>
      </c>
      <c r="S687" s="16" t="n">
        <v>0</v>
      </c>
      <c r="T687" s="16" t="n">
        <v>0.34376077600192</v>
      </c>
      <c r="U687" s="16" t="n">
        <v>0.119143393545117</v>
      </c>
      <c r="V687" s="16" t="n">
        <v>0.0106395570143821</v>
      </c>
      <c r="W687" s="16"/>
      <c r="X687" s="16" t="n">
        <v>0.000688357493169155</v>
      </c>
      <c r="Y687" s="16" t="n">
        <v>0.689837024067033</v>
      </c>
      <c r="Z687" s="16" t="n">
        <v>0.023635808919738</v>
      </c>
      <c r="AA687" s="16" t="n">
        <v>0.0894994145591525</v>
      </c>
      <c r="AB687" s="16" t="n">
        <v>0.180290686406062</v>
      </c>
      <c r="AC687" s="16" t="n">
        <v>0.00391957097401491</v>
      </c>
      <c r="AD687" s="16" t="n">
        <v>0.298207321677603</v>
      </c>
      <c r="AE687" s="16"/>
      <c r="AF687" s="16" t="n">
        <v>0</v>
      </c>
      <c r="AG687" s="16" t="n">
        <v>0.0089465048876395</v>
      </c>
      <c r="AH687" s="16" t="n">
        <v>0.312874364579047</v>
      </c>
      <c r="AI687" s="16" t="n">
        <v>0.531391884140268</v>
      </c>
      <c r="AJ687" s="16" t="n">
        <v>0.35065076898014</v>
      </c>
      <c r="AK687" s="16" t="n">
        <v>0</v>
      </c>
      <c r="AL687" s="16" t="n">
        <v>0</v>
      </c>
      <c r="AM687" s="16" t="n">
        <v>0.0174841284351143</v>
      </c>
      <c r="AN687" s="16" t="n">
        <v>0.21505901399395</v>
      </c>
      <c r="AO687" s="16" t="n">
        <v>0</v>
      </c>
      <c r="AP687" s="16" t="n">
        <v>0</v>
      </c>
      <c r="AQ687" s="16"/>
      <c r="AR687" s="16" t="n">
        <v>0.692900329907751</v>
      </c>
      <c r="AS687" s="16" t="n">
        <v>0.0252501191901362</v>
      </c>
      <c r="AT687" s="16" t="n">
        <v>0.257911506087248</v>
      </c>
      <c r="AU687" s="16" t="n">
        <v>0.107545734209295</v>
      </c>
      <c r="AV687" s="16" t="n">
        <v>0</v>
      </c>
      <c r="AW687" s="16" t="n">
        <v>0.00390164722973959</v>
      </c>
      <c r="AX687" s="16" t="n">
        <v>0</v>
      </c>
      <c r="AY687" s="16" t="n">
        <v>0.0534208218731548</v>
      </c>
      <c r="AZ687" s="16" t="n">
        <v>0.0027212156461288</v>
      </c>
      <c r="BA687" s="16" t="n">
        <v>0</v>
      </c>
      <c r="BB687" s="16" t="n">
        <v>0.00963691934269781</v>
      </c>
      <c r="BC687" s="16" t="n">
        <v>0.105594153190116</v>
      </c>
    </row>
    <row r="688">
      <c r="B688" t="s">
        <v>333</v>
      </c>
      <c r="C688" s="16" t="n">
        <v>0.0250524536211417</v>
      </c>
      <c r="D688" s="16" t="n">
        <v>0.0235228761562269</v>
      </c>
      <c r="E688" s="16" t="n">
        <v>0.0399191912909273</v>
      </c>
      <c r="F688" s="16" t="n">
        <v>0</v>
      </c>
      <c r="G688" s="16"/>
      <c r="H688" s="16" t="n">
        <v>0.0789532807502059</v>
      </c>
      <c r="I688" s="16" t="n">
        <v>0.0295999175548648</v>
      </c>
      <c r="J688" s="16"/>
      <c r="K688" s="16" t="n">
        <v>0.00103005438748407</v>
      </c>
      <c r="L688" s="16"/>
      <c r="M688" s="16" t="n">
        <v>0</v>
      </c>
      <c r="N688" s="16" t="n">
        <v>0.0164139695232702</v>
      </c>
      <c r="O688" s="16" t="n">
        <v>0.289315489205621</v>
      </c>
      <c r="P688" s="16" t="n">
        <v>0.112367672780837</v>
      </c>
      <c r="Q688" s="16"/>
      <c r="R688" s="16" t="n">
        <v>1</v>
      </c>
      <c r="S688" s="16" t="n">
        <v>0.0157761660996961</v>
      </c>
      <c r="T688" s="16" t="n">
        <v>0.0159413958708968</v>
      </c>
      <c r="U688" s="16" t="n">
        <v>0.0691804279220041</v>
      </c>
      <c r="V688" s="16" t="n">
        <v>0.0170447436038713</v>
      </c>
      <c r="W688" s="16"/>
      <c r="X688" s="16" t="n">
        <v>0</v>
      </c>
      <c r="Y688" s="16" t="n">
        <v>0.00802163027582814</v>
      </c>
      <c r="Z688" s="16" t="n">
        <v>0</v>
      </c>
      <c r="AA688" s="16" t="n">
        <v>0.0120361529507326</v>
      </c>
      <c r="AB688" s="16" t="n">
        <v>0.195915322471672</v>
      </c>
      <c r="AC688" s="16" t="n">
        <v>0.360153783446256</v>
      </c>
      <c r="AD688" s="16" t="n">
        <v>0.177529440379805</v>
      </c>
      <c r="AE688" s="16"/>
      <c r="AF688" s="16" t="n">
        <v>0</v>
      </c>
      <c r="AG688" s="16" t="n">
        <v>0</v>
      </c>
      <c r="AH688" s="16" t="n">
        <v>0.0971219968069536</v>
      </c>
      <c r="AI688" s="16" t="n">
        <v>0.0189913012524717</v>
      </c>
      <c r="AJ688" s="16" t="n">
        <v>0</v>
      </c>
      <c r="AK688" s="16" t="n">
        <v>0</v>
      </c>
      <c r="AL688" s="16" t="n">
        <v>0.111407200103943</v>
      </c>
      <c r="AM688" s="16" t="n">
        <v>0.024242192947377</v>
      </c>
      <c r="AN688" s="16" t="n">
        <v>0</v>
      </c>
      <c r="AO688" s="16" t="n">
        <v>0</v>
      </c>
      <c r="AP688" s="16" t="n">
        <v>0</v>
      </c>
      <c r="AQ688" s="16"/>
      <c r="AR688" s="16" t="n">
        <v>0.00217991138526145</v>
      </c>
      <c r="AS688" s="16" t="n">
        <v>0.0584963596898649</v>
      </c>
      <c r="AT688" s="16" t="n">
        <v>0.0225517811058421</v>
      </c>
      <c r="AU688" s="16" t="n">
        <v>0.107545734209295</v>
      </c>
      <c r="AV688" s="16" t="n">
        <v>0</v>
      </c>
      <c r="AW688" s="16" t="n">
        <v>0.0565274630726329</v>
      </c>
      <c r="AX688" s="16" t="n">
        <v>0</v>
      </c>
      <c r="AY688" s="16" t="n">
        <v>0</v>
      </c>
      <c r="AZ688" s="16" t="n">
        <v>0.104444775342913</v>
      </c>
      <c r="BA688" s="16" t="n">
        <v>0</v>
      </c>
      <c r="BB688" s="16" t="n">
        <v>0.0206041605365054</v>
      </c>
      <c r="BC688" s="16" t="n">
        <v>0.0199295554085483</v>
      </c>
    </row>
    <row r="689">
      <c r="B689" t="s">
        <v>334</v>
      </c>
      <c r="C689" s="16" t="n">
        <v>0.00445147778217713</v>
      </c>
      <c r="D689" s="16" t="n">
        <v>0.00529150108218108</v>
      </c>
      <c r="E689" s="16" t="n">
        <v>0.00652545910484277</v>
      </c>
      <c r="F689" s="16" t="n">
        <v>0</v>
      </c>
      <c r="G689" s="16"/>
      <c r="H689" s="16" t="n">
        <v>0.00744934435016804</v>
      </c>
      <c r="I689" s="16" t="n">
        <v>0.00292455079644937</v>
      </c>
      <c r="J689" s="16"/>
      <c r="K689" s="16" t="n">
        <v>0</v>
      </c>
      <c r="L689" s="16"/>
      <c r="M689" s="16" t="n">
        <v>0</v>
      </c>
      <c r="N689" s="16" t="n">
        <v>0</v>
      </c>
      <c r="O689" s="16" t="n">
        <v>0.053577983579388</v>
      </c>
      <c r="P689" s="16" t="n">
        <v>0.0783656919658155</v>
      </c>
      <c r="Q689" s="16"/>
      <c r="R689" s="16" t="n">
        <v>0</v>
      </c>
      <c r="S689" s="16" t="n">
        <v>0.00730576292823106</v>
      </c>
      <c r="T689" s="16" t="n">
        <v>0.000483369356653285</v>
      </c>
      <c r="U689" s="16" t="n">
        <v>0.0195462036483254</v>
      </c>
      <c r="V689" s="16" t="n">
        <v>0.000299428479718319</v>
      </c>
      <c r="W689" s="16"/>
      <c r="X689" s="16" t="n">
        <v>0</v>
      </c>
      <c r="Y689" s="16" t="n">
        <v>0</v>
      </c>
      <c r="Z689" s="16" t="n">
        <v>0</v>
      </c>
      <c r="AA689" s="16" t="n">
        <v>0</v>
      </c>
      <c r="AB689" s="16" t="n">
        <v>0.0261111956666418</v>
      </c>
      <c r="AC689" s="16" t="n">
        <v>0.113497254848349</v>
      </c>
      <c r="AD689" s="16" t="n">
        <v>0.0311217181424088</v>
      </c>
      <c r="AE689" s="16"/>
      <c r="AF689" s="16" t="n">
        <v>0</v>
      </c>
      <c r="AG689" s="16" t="n">
        <v>0.0307400850958198</v>
      </c>
      <c r="AH689" s="16" t="n">
        <v>0</v>
      </c>
      <c r="AI689" s="16" t="n">
        <v>0.0022641834250827</v>
      </c>
      <c r="AJ689" s="16" t="n">
        <v>0</v>
      </c>
      <c r="AK689" s="16" t="n">
        <v>0</v>
      </c>
      <c r="AL689" s="16" t="n">
        <v>0.0113605349944011</v>
      </c>
      <c r="AM689" s="16" t="n">
        <v>0</v>
      </c>
      <c r="AN689" s="16" t="n">
        <v>0</v>
      </c>
      <c r="AO689" s="16" t="n">
        <v>0</v>
      </c>
      <c r="AP689" s="16" t="n">
        <v>0</v>
      </c>
      <c r="AQ689" s="16"/>
      <c r="AR689" s="16" t="n">
        <v>0</v>
      </c>
      <c r="AS689" s="16" t="n">
        <v>0.0203204055099808</v>
      </c>
      <c r="AT689" s="16" t="n">
        <v>0.0256649260974808</v>
      </c>
      <c r="AU689" s="16" t="n">
        <v>0</v>
      </c>
      <c r="AV689" s="16" t="n">
        <v>0</v>
      </c>
      <c r="AW689" s="16" t="n">
        <v>0</v>
      </c>
      <c r="AX689" s="16" t="n">
        <v>0</v>
      </c>
      <c r="AY689" s="16" t="n">
        <v>0</v>
      </c>
      <c r="AZ689" s="16" t="n">
        <v>0.0027212156461288</v>
      </c>
      <c r="BA689" s="16" t="n">
        <v>0</v>
      </c>
      <c r="BB689" s="16" t="n">
        <v>0</v>
      </c>
      <c r="BC689" s="16" t="n">
        <v>0</v>
      </c>
    </row>
    <row r="690">
      <c r="B690" t="s">
        <v>335</v>
      </c>
      <c r="C690" s="16" t="n">
        <v>0.000658974657372352</v>
      </c>
      <c r="D690" s="16" t="n">
        <v>0</v>
      </c>
      <c r="E690" s="16" t="n">
        <v>0.000749437747482235</v>
      </c>
      <c r="F690" s="16" t="n">
        <v>0.00109645897275005</v>
      </c>
      <c r="G690" s="16"/>
      <c r="H690" s="16" t="n">
        <v>0</v>
      </c>
      <c r="I690" s="16" t="n">
        <v>0.000591395150424494</v>
      </c>
      <c r="J690" s="16"/>
      <c r="K690" s="16" t="n">
        <v>0.00072268515627193</v>
      </c>
      <c r="L690" s="16"/>
      <c r="M690" s="16" t="n">
        <v>0</v>
      </c>
      <c r="N690" s="16" t="n">
        <v>0</v>
      </c>
      <c r="O690" s="16" t="n">
        <v>0</v>
      </c>
      <c r="P690" s="16" t="n">
        <v>0.0833670365909004</v>
      </c>
      <c r="Q690" s="16"/>
      <c r="R690" s="16" t="n">
        <v>0</v>
      </c>
      <c r="S690" s="16" t="n">
        <v>0</v>
      </c>
      <c r="T690" s="16" t="n">
        <v>0.000858624793512698</v>
      </c>
      <c r="U690" s="16" t="n">
        <v>0.00237094647232614</v>
      </c>
      <c r="V690" s="16" t="n">
        <v>0</v>
      </c>
      <c r="W690" s="16"/>
      <c r="X690" s="16" t="n">
        <v>0</v>
      </c>
      <c r="Y690" s="16" t="n">
        <v>0</v>
      </c>
      <c r="Z690" s="16" t="n">
        <v>0</v>
      </c>
      <c r="AA690" s="16" t="n">
        <v>0</v>
      </c>
      <c r="AB690" s="16" t="n">
        <v>0</v>
      </c>
      <c r="AC690" s="16" t="n">
        <v>0</v>
      </c>
      <c r="AD690" s="16" t="n">
        <v>0.0453717821354349</v>
      </c>
      <c r="AE690" s="16"/>
      <c r="AF690" s="16" t="n">
        <v>0.536953706913964</v>
      </c>
      <c r="AG690" s="16" t="n">
        <v>0</v>
      </c>
      <c r="AH690" s="16" t="n">
        <v>0</v>
      </c>
      <c r="AI690" s="16" t="n">
        <v>0</v>
      </c>
      <c r="AJ690" s="16" t="n">
        <v>0.0111942462854485</v>
      </c>
      <c r="AK690" s="16" t="n">
        <v>0</v>
      </c>
      <c r="AL690" s="16" t="n">
        <v>0</v>
      </c>
      <c r="AM690" s="16" t="n">
        <v>0</v>
      </c>
      <c r="AN690" s="16" t="n">
        <v>0</v>
      </c>
      <c r="AO690" s="16" t="n">
        <v>0</v>
      </c>
      <c r="AP690" s="16" t="n">
        <v>0</v>
      </c>
      <c r="AQ690" s="16"/>
      <c r="AR690" s="16" t="n">
        <v>0</v>
      </c>
      <c r="AS690" s="16" t="n">
        <v>0</v>
      </c>
      <c r="AT690" s="16" t="n">
        <v>0.00311314499163864</v>
      </c>
      <c r="AU690" s="16" t="n">
        <v>0</v>
      </c>
      <c r="AV690" s="16" t="n">
        <v>0</v>
      </c>
      <c r="AW690" s="16" t="n">
        <v>0.00195082361486979</v>
      </c>
      <c r="AX690" s="16" t="n">
        <v>0</v>
      </c>
      <c r="AY690" s="16" t="n">
        <v>0</v>
      </c>
      <c r="AZ690" s="16" t="n">
        <v>0</v>
      </c>
      <c r="BA690" s="16" t="n">
        <v>0</v>
      </c>
      <c r="BB690" s="16" t="n">
        <v>0</v>
      </c>
      <c r="BC690" s="16" t="n">
        <v>0</v>
      </c>
    </row>
    <row r="691">
      <c r="B691" t="s">
        <v>336</v>
      </c>
      <c r="C691" s="16" t="n">
        <v>0.0117963996957177</v>
      </c>
      <c r="D691" s="16" t="n">
        <v>0</v>
      </c>
      <c r="E691" s="16" t="n">
        <v>0.0242441934855436</v>
      </c>
      <c r="F691" s="16" t="n">
        <v>0.000368913129348938</v>
      </c>
      <c r="G691" s="16"/>
      <c r="H691" s="16" t="n">
        <v>0</v>
      </c>
      <c r="I691" s="16" t="n">
        <v>0.0234563992406784</v>
      </c>
      <c r="J691" s="16"/>
      <c r="K691" s="16" t="n">
        <v>0</v>
      </c>
      <c r="L691" s="16"/>
      <c r="M691" s="16" t="n">
        <v>0</v>
      </c>
      <c r="N691" s="16" t="n">
        <v>0.0539718572603915</v>
      </c>
      <c r="O691" s="16" t="n">
        <v>0</v>
      </c>
      <c r="P691" s="16" t="n">
        <v>0.0482052812551034</v>
      </c>
      <c r="Q691" s="16"/>
      <c r="R691" s="16" t="n">
        <v>0</v>
      </c>
      <c r="S691" s="16" t="n">
        <v>0</v>
      </c>
      <c r="T691" s="16" t="n">
        <v>0</v>
      </c>
      <c r="U691" s="16" t="n">
        <v>0.00124934748166338</v>
      </c>
      <c r="V691" s="16" t="n">
        <v>0.0384201488547985</v>
      </c>
      <c r="W691" s="16"/>
      <c r="X691" s="16" t="n">
        <v>0</v>
      </c>
      <c r="Y691" s="16" t="n">
        <v>0</v>
      </c>
      <c r="Z691" s="16" t="n">
        <v>0</v>
      </c>
      <c r="AA691" s="16" t="n">
        <v>0</v>
      </c>
      <c r="AB691" s="16" t="n">
        <v>0</v>
      </c>
      <c r="AC691" s="16" t="n">
        <v>0.494670525415122</v>
      </c>
      <c r="AD691" s="16" t="n">
        <v>0.0262353036442541</v>
      </c>
      <c r="AE691" s="16"/>
      <c r="AF691" s="16" t="n">
        <v>0</v>
      </c>
      <c r="AG691" s="16" t="n">
        <v>0</v>
      </c>
      <c r="AH691" s="16" t="n">
        <v>0</v>
      </c>
      <c r="AI691" s="16" t="n">
        <v>0.0581357470313356</v>
      </c>
      <c r="AJ691" s="16" t="n">
        <v>0.00589870061137382</v>
      </c>
      <c r="AK691" s="16" t="n">
        <v>0</v>
      </c>
      <c r="AL691" s="16" t="n">
        <v>0</v>
      </c>
      <c r="AM691" s="16" t="n">
        <v>0</v>
      </c>
      <c r="AN691" s="16" t="n">
        <v>0</v>
      </c>
      <c r="AO691" s="16" t="n">
        <v>0</v>
      </c>
      <c r="AP691" s="16" t="n">
        <v>0</v>
      </c>
      <c r="AQ691" s="16"/>
      <c r="AR691" s="16" t="n">
        <v>0</v>
      </c>
      <c r="AS691" s="16" t="n">
        <v>0</v>
      </c>
      <c r="AT691" s="16" t="n">
        <v>0</v>
      </c>
      <c r="AU691" s="16" t="n">
        <v>0</v>
      </c>
      <c r="AV691" s="16" t="n">
        <v>0</v>
      </c>
      <c r="AW691" s="16" t="n">
        <v>0.0748758498719437</v>
      </c>
      <c r="AX691" s="16" t="n">
        <v>0</v>
      </c>
      <c r="AY691" s="16" t="n">
        <v>0.00278366391871707</v>
      </c>
      <c r="AZ691" s="16" t="n">
        <v>0.00544243129225761</v>
      </c>
      <c r="BA691" s="16" t="n">
        <v>0</v>
      </c>
      <c r="BB691" s="16" t="n">
        <v>0</v>
      </c>
      <c r="BC691" s="16" t="n">
        <v>0</v>
      </c>
    </row>
    <row r="692">
      <c r="B692" t="s">
        <v>337</v>
      </c>
      <c r="C692" s="16" t="n">
        <v>0</v>
      </c>
      <c r="D692" s="16" t="n">
        <v>0</v>
      </c>
      <c r="E692" s="16" t="n">
        <v>0</v>
      </c>
      <c r="F692" s="16" t="n">
        <v>0</v>
      </c>
      <c r="G692" s="16"/>
      <c r="H692" s="16" t="n">
        <v>0</v>
      </c>
      <c r="I692" s="16" t="n">
        <v>0</v>
      </c>
      <c r="J692" s="16"/>
      <c r="K692" s="16" t="n">
        <v>0</v>
      </c>
      <c r="L692" s="16"/>
      <c r="M692" s="16" t="n">
        <v>0</v>
      </c>
      <c r="N692" s="16" t="n">
        <v>0</v>
      </c>
      <c r="O692" s="16" t="n">
        <v>0</v>
      </c>
      <c r="P692" s="16" t="n">
        <v>0</v>
      </c>
      <c r="Q692" s="16"/>
      <c r="R692" s="16" t="n">
        <v>0</v>
      </c>
      <c r="S692" s="16" t="n">
        <v>0</v>
      </c>
      <c r="T692" s="16" t="n">
        <v>0</v>
      </c>
      <c r="U692" s="16" t="n">
        <v>0</v>
      </c>
      <c r="V692" s="16" t="n">
        <v>0</v>
      </c>
      <c r="W692" s="16"/>
      <c r="X692" s="16" t="n">
        <v>0</v>
      </c>
      <c r="Y692" s="16" t="n">
        <v>0</v>
      </c>
      <c r="Z692" s="16" t="n">
        <v>0</v>
      </c>
      <c r="AA692" s="16" t="n">
        <v>0</v>
      </c>
      <c r="AB692" s="16" t="n">
        <v>0</v>
      </c>
      <c r="AC692" s="16" t="n">
        <v>0</v>
      </c>
      <c r="AD692" s="16" t="n">
        <v>0</v>
      </c>
      <c r="AE692" s="16"/>
      <c r="AF692" s="16" t="n">
        <v>0</v>
      </c>
      <c r="AG692" s="16" t="n">
        <v>0</v>
      </c>
      <c r="AH692" s="16" t="n">
        <v>0</v>
      </c>
      <c r="AI692" s="16" t="n">
        <v>0</v>
      </c>
      <c r="AJ692" s="16" t="n">
        <v>0</v>
      </c>
      <c r="AK692" s="16" t="n">
        <v>0</v>
      </c>
      <c r="AL692" s="16" t="n">
        <v>0</v>
      </c>
      <c r="AM692" s="16" t="n">
        <v>0</v>
      </c>
      <c r="AN692" s="16" t="n">
        <v>0</v>
      </c>
      <c r="AO692" s="16" t="n">
        <v>0</v>
      </c>
      <c r="AP692" s="16" t="n">
        <v>0</v>
      </c>
      <c r="AQ692" s="16"/>
      <c r="AR692" s="16" t="n">
        <v>0</v>
      </c>
      <c r="AS692" s="16" t="n">
        <v>0</v>
      </c>
      <c r="AT692" s="16" t="n">
        <v>0</v>
      </c>
      <c r="AU692" s="16" t="n">
        <v>0</v>
      </c>
      <c r="AV692" s="16" t="n">
        <v>0</v>
      </c>
      <c r="AW692" s="16" t="n">
        <v>0</v>
      </c>
      <c r="AX692" s="16" t="n">
        <v>0</v>
      </c>
      <c r="AY692" s="16" t="n">
        <v>0</v>
      </c>
      <c r="AZ692" s="16" t="n">
        <v>0</v>
      </c>
      <c r="BA692" s="16" t="n">
        <v>0</v>
      </c>
      <c r="BB692" s="16" t="n">
        <v>0</v>
      </c>
      <c r="BC692" s="16" t="n">
        <v>0</v>
      </c>
    </row>
    <row r="693">
      <c r="B693" t="s">
        <v>101</v>
      </c>
      <c r="C693" s="16" t="n">
        <v>0.0924779125084547</v>
      </c>
      <c r="D693" s="16" t="n">
        <v>0.246318089204953</v>
      </c>
      <c r="E693" s="16" t="n">
        <v>0</v>
      </c>
      <c r="F693" s="16" t="n">
        <v>0.117261660616778</v>
      </c>
      <c r="G693" s="16"/>
      <c r="H693" s="16" t="n">
        <v>0</v>
      </c>
      <c r="I693" s="16" t="n">
        <v>0.0632472159405588</v>
      </c>
      <c r="J693" s="16"/>
      <c r="K693" s="16" t="n">
        <v>0.147421281809254</v>
      </c>
      <c r="L693" s="16"/>
      <c r="M693" s="16" t="n">
        <v>0.130421947250614</v>
      </c>
      <c r="N693" s="16" t="n">
        <v>0</v>
      </c>
      <c r="O693" s="16" t="n">
        <v>0</v>
      </c>
      <c r="P693" s="16" t="n">
        <v>0</v>
      </c>
      <c r="Q693" s="16"/>
      <c r="R693" s="16" t="n">
        <v>0</v>
      </c>
      <c r="S693" s="16" t="n">
        <v>0</v>
      </c>
      <c r="T693" s="16" t="n">
        <v>0</v>
      </c>
      <c r="U693" s="16" t="n">
        <v>0</v>
      </c>
      <c r="V693" s="16" t="n">
        <v>0.306139219328939</v>
      </c>
      <c r="W693" s="16"/>
      <c r="X693" s="16" t="n">
        <v>0</v>
      </c>
      <c r="Y693" s="16" t="n">
        <v>0.210362879109965</v>
      </c>
      <c r="Z693" s="16" t="n">
        <v>0</v>
      </c>
      <c r="AA693" s="16" t="n">
        <v>0.281594946217419</v>
      </c>
      <c r="AB693" s="16" t="n">
        <v>0</v>
      </c>
      <c r="AC693" s="16" t="n">
        <v>0</v>
      </c>
      <c r="AD693" s="16" t="n">
        <v>0</v>
      </c>
      <c r="AE693" s="16"/>
      <c r="AF693" s="16" t="n">
        <v>0</v>
      </c>
      <c r="AG693" s="16" t="n">
        <v>0</v>
      </c>
      <c r="AH693" s="16" t="n">
        <v>0</v>
      </c>
      <c r="AI693" s="16" t="n">
        <v>0.303907983159756</v>
      </c>
      <c r="AJ693" s="16" t="n">
        <v>0</v>
      </c>
      <c r="AK693" s="16" t="n">
        <v>0.139571272264882</v>
      </c>
      <c r="AL693" s="16" t="n">
        <v>0</v>
      </c>
      <c r="AM693" s="16" t="n">
        <v>0</v>
      </c>
      <c r="AN693" s="16" t="n">
        <v>0</v>
      </c>
      <c r="AO693" s="16" t="n">
        <v>0</v>
      </c>
      <c r="AP693" s="16" t="n">
        <v>0</v>
      </c>
      <c r="AQ693" s="16"/>
      <c r="AR693" s="16" t="n">
        <v>0</v>
      </c>
      <c r="AS693" s="16" t="n">
        <v>0</v>
      </c>
      <c r="AT693" s="16" t="n">
        <v>0</v>
      </c>
      <c r="AU693" s="16" t="n">
        <v>0</v>
      </c>
      <c r="AV693" s="16" t="n">
        <v>0</v>
      </c>
      <c r="AW693" s="16" t="n">
        <v>0</v>
      </c>
      <c r="AX693" s="16" t="n">
        <v>0</v>
      </c>
      <c r="AY693" s="16" t="n">
        <v>0.44240368224877</v>
      </c>
      <c r="AZ693" s="16" t="n">
        <v>0</v>
      </c>
      <c r="BA693" s="16" t="n">
        <v>0</v>
      </c>
      <c r="BB693" s="16" t="n">
        <v>0</v>
      </c>
      <c r="BC693" s="16" t="n">
        <v>0.874476291401336</v>
      </c>
    </row>
    <row r="694">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row>
    <row r="695">
      <c r="B695" s="7" t="s">
        <v>340</v>
      </c>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row>
    <row r="696">
      <c r="B696" s="26" t="s">
        <v>341</v>
      </c>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row>
    <row r="697">
      <c r="B697" t="s">
        <v>324</v>
      </c>
      <c r="C697" s="16" t="n">
        <v>0.14137208251597</v>
      </c>
      <c r="D697" s="16" t="n">
        <v>0.0126350231536937</v>
      </c>
      <c r="E697" s="16" t="n">
        <v>0.00678944094706443</v>
      </c>
      <c r="F697" s="16" t="n">
        <v>0.292438390342673</v>
      </c>
      <c r="G697" s="16"/>
      <c r="H697" s="16" t="n">
        <v>0.00490060522423166</v>
      </c>
      <c r="I697" s="16" t="n">
        <v>0.222220866594126</v>
      </c>
      <c r="J697" s="16"/>
      <c r="K697" s="16" t="n">
        <v>0.179962332312234</v>
      </c>
      <c r="L697" s="16"/>
      <c r="M697" s="16" t="n">
        <v>0.162874638368192</v>
      </c>
      <c r="N697" s="16" t="n">
        <v>0.0302642005018522</v>
      </c>
      <c r="O697" s="16" t="n">
        <v>0.0729890977469566</v>
      </c>
      <c r="P697" s="16" t="n">
        <v>0.0558833297173265</v>
      </c>
      <c r="Q697" s="16"/>
      <c r="R697" s="16" t="n">
        <v>0</v>
      </c>
      <c r="S697" s="16" t="n">
        <v>0</v>
      </c>
      <c r="T697" s="16" t="n">
        <v>0.162119196825015</v>
      </c>
      <c r="U697" s="16" t="n">
        <v>0</v>
      </c>
      <c r="V697" s="16" t="n">
        <v>0.25974765798502</v>
      </c>
      <c r="W697" s="16"/>
      <c r="X697" s="16" t="n">
        <v>0.340141075961405</v>
      </c>
      <c r="Y697" s="16" t="n">
        <v>0.0131321595246859</v>
      </c>
      <c r="Z697" s="16" t="n">
        <v>0</v>
      </c>
      <c r="AA697" s="16" t="n">
        <v>0.0190657755478989</v>
      </c>
      <c r="AB697" s="16" t="n">
        <v>0</v>
      </c>
      <c r="AC697" s="16" t="n">
        <v>0</v>
      </c>
      <c r="AD697" s="16" t="n">
        <v>0.0287568023043928</v>
      </c>
      <c r="AE697" s="16"/>
      <c r="AF697" s="16" t="n">
        <v>0</v>
      </c>
      <c r="AG697" s="16" t="n">
        <v>0</v>
      </c>
      <c r="AH697" s="16" t="n">
        <v>0</v>
      </c>
      <c r="AI697" s="16" t="n">
        <v>0.0128807240836573</v>
      </c>
      <c r="AJ697" s="16" t="n">
        <v>0</v>
      </c>
      <c r="AK697" s="16" t="n">
        <v>0.470171489740805</v>
      </c>
      <c r="AL697" s="16" t="n">
        <v>0</v>
      </c>
      <c r="AM697" s="16" t="n">
        <v>0.0540016949697485</v>
      </c>
      <c r="AN697" s="16" t="n">
        <v>0</v>
      </c>
      <c r="AO697" s="16" t="n">
        <v>0</v>
      </c>
      <c r="AP697" s="16" t="n">
        <v>1</v>
      </c>
      <c r="AQ697" s="16"/>
      <c r="AR697" s="16" t="n">
        <v>0.0113272918880326</v>
      </c>
      <c r="AS697" s="16" t="n">
        <v>0.428117053548184</v>
      </c>
      <c r="AT697" s="16" t="n">
        <v>0.050758602740528</v>
      </c>
      <c r="AU697" s="16" t="n">
        <v>0.638483208613462</v>
      </c>
      <c r="AV697" s="16" t="n">
        <v>0</v>
      </c>
      <c r="AW697" s="16" t="n">
        <v>0</v>
      </c>
      <c r="AX697" s="16" t="n">
        <v>0</v>
      </c>
      <c r="AY697" s="16" t="n">
        <v>0.496098104376423</v>
      </c>
      <c r="AZ697" s="16" t="n">
        <v>0</v>
      </c>
      <c r="BA697" s="16" t="n">
        <v>0.497651531843757</v>
      </c>
      <c r="BB697" s="16" t="n">
        <v>0.00240321916899355</v>
      </c>
      <c r="BC697" s="16" t="n">
        <v>0</v>
      </c>
    </row>
    <row r="698">
      <c r="B698" t="s">
        <v>325</v>
      </c>
      <c r="C698" s="16" t="n">
        <v>0.282752908278533</v>
      </c>
      <c r="D698" s="16" t="n">
        <v>0.264173013860124</v>
      </c>
      <c r="E698" s="16" t="n">
        <v>0</v>
      </c>
      <c r="F698" s="16" t="n">
        <v>0.486708198600902</v>
      </c>
      <c r="G698" s="16"/>
      <c r="H698" s="16" t="n">
        <v>0.00568279712107359</v>
      </c>
      <c r="I698" s="16" t="n">
        <v>0.357929549018312</v>
      </c>
      <c r="J698" s="16"/>
      <c r="K698" s="16" t="n">
        <v>0.225642407420702</v>
      </c>
      <c r="L698" s="16"/>
      <c r="M698" s="16" t="n">
        <v>0.33761554774945</v>
      </c>
      <c r="N698" s="16" t="n">
        <v>0.0582696505355592</v>
      </c>
      <c r="O698" s="16" t="n">
        <v>0</v>
      </c>
      <c r="P698" s="16" t="n">
        <v>0.0300367650058517</v>
      </c>
      <c r="Q698" s="16"/>
      <c r="R698" s="16" t="n">
        <v>0</v>
      </c>
      <c r="S698" s="16" t="n">
        <v>0.24602996521666</v>
      </c>
      <c r="T698" s="16" t="n">
        <v>0.208037962914859</v>
      </c>
      <c r="U698" s="16" t="n">
        <v>0.616737883593135</v>
      </c>
      <c r="V698" s="16" t="n">
        <v>0.24033887564272</v>
      </c>
      <c r="W698" s="16"/>
      <c r="X698" s="16" t="n">
        <v>0.260531218069287</v>
      </c>
      <c r="Y698" s="16" t="n">
        <v>0.326690449349417</v>
      </c>
      <c r="Z698" s="16" t="n">
        <v>0</v>
      </c>
      <c r="AA698" s="16" t="n">
        <v>0</v>
      </c>
      <c r="AB698" s="16" t="n">
        <v>0.51209686601349</v>
      </c>
      <c r="AC698" s="16" t="n">
        <v>0</v>
      </c>
      <c r="AD698" s="16" t="n">
        <v>0</v>
      </c>
      <c r="AE698" s="16"/>
      <c r="AF698" s="16" t="n">
        <v>0</v>
      </c>
      <c r="AG698" s="16" t="n">
        <v>0</v>
      </c>
      <c r="AH698" s="16" t="n">
        <v>0</v>
      </c>
      <c r="AI698" s="16" t="n">
        <v>0</v>
      </c>
      <c r="AJ698" s="16" t="n">
        <v>0.502421339658872</v>
      </c>
      <c r="AK698" s="16" t="n">
        <v>0</v>
      </c>
      <c r="AL698" s="16" t="n">
        <v>0.731823749581247</v>
      </c>
      <c r="AM698" s="16" t="n">
        <v>0</v>
      </c>
      <c r="AN698" s="16" t="n">
        <v>0.853289428846111</v>
      </c>
      <c r="AO698" s="16" t="n">
        <v>0.797775358682825</v>
      </c>
      <c r="AP698" s="16" t="n">
        <v>0</v>
      </c>
      <c r="AQ698" s="16"/>
      <c r="AR698" s="16" t="n">
        <v>0.436734348861964</v>
      </c>
      <c r="AS698" s="16" t="n">
        <v>0.428117053548184</v>
      </c>
      <c r="AT698" s="16" t="n">
        <v>0</v>
      </c>
      <c r="AU698" s="16" t="n">
        <v>0</v>
      </c>
      <c r="AV698" s="16" t="n">
        <v>0</v>
      </c>
      <c r="AW698" s="16" t="n">
        <v>0.695324891247548</v>
      </c>
      <c r="AX698" s="16" t="n">
        <v>0</v>
      </c>
      <c r="AY698" s="16" t="n">
        <v>0</v>
      </c>
      <c r="AZ698" s="16" t="n">
        <v>0</v>
      </c>
      <c r="BA698" s="16" t="n">
        <v>0</v>
      </c>
      <c r="BB698" s="16" t="n">
        <v>0</v>
      </c>
      <c r="BC698" s="16" t="n">
        <v>0.468671551132119</v>
      </c>
    </row>
    <row r="699">
      <c r="B699" t="s">
        <v>326</v>
      </c>
      <c r="C699" s="16" t="n">
        <v>0.00585378273344499</v>
      </c>
      <c r="D699" s="16" t="n">
        <v>0</v>
      </c>
      <c r="E699" s="16" t="n">
        <v>0.0181270669519874</v>
      </c>
      <c r="F699" s="16" t="n">
        <v>0</v>
      </c>
      <c r="G699" s="16"/>
      <c r="H699" s="16" t="n">
        <v>0</v>
      </c>
      <c r="I699" s="16" t="n">
        <v>0</v>
      </c>
      <c r="J699" s="16"/>
      <c r="K699" s="16" t="n">
        <v>0.0119333078983912</v>
      </c>
      <c r="L699" s="16"/>
      <c r="M699" s="16" t="n">
        <v>0</v>
      </c>
      <c r="N699" s="16" t="n">
        <v>0.051113895796583</v>
      </c>
      <c r="O699" s="16" t="n">
        <v>0</v>
      </c>
      <c r="P699" s="16" t="n">
        <v>0</v>
      </c>
      <c r="Q699" s="16"/>
      <c r="R699" s="16" t="n">
        <v>0</v>
      </c>
      <c r="S699" s="16" t="n">
        <v>0</v>
      </c>
      <c r="T699" s="16" t="n">
        <v>0.0195761045472901</v>
      </c>
      <c r="U699" s="16" t="n">
        <v>0</v>
      </c>
      <c r="V699" s="16" t="n">
        <v>0</v>
      </c>
      <c r="W699" s="16"/>
      <c r="X699" s="16" t="n">
        <v>0</v>
      </c>
      <c r="Y699" s="16" t="n">
        <v>0.0221792025693135</v>
      </c>
      <c r="Z699" s="16" t="n">
        <v>0</v>
      </c>
      <c r="AA699" s="16" t="n">
        <v>0</v>
      </c>
      <c r="AB699" s="16" t="n">
        <v>0</v>
      </c>
      <c r="AC699" s="16" t="n">
        <v>0</v>
      </c>
      <c r="AD699" s="16" t="n">
        <v>0</v>
      </c>
      <c r="AE699" s="16"/>
      <c r="AF699" s="16" t="n">
        <v>0</v>
      </c>
      <c r="AG699" s="16" t="n">
        <v>0</v>
      </c>
      <c r="AH699" s="16" t="n">
        <v>0</v>
      </c>
      <c r="AI699" s="16" t="n">
        <v>0</v>
      </c>
      <c r="AJ699" s="16" t="n">
        <v>0</v>
      </c>
      <c r="AK699" s="16" t="n">
        <v>0</v>
      </c>
      <c r="AL699" s="16" t="n">
        <v>0</v>
      </c>
      <c r="AM699" s="16" t="n">
        <v>0.0912046894929095</v>
      </c>
      <c r="AN699" s="16" t="n">
        <v>0</v>
      </c>
      <c r="AO699" s="16" t="n">
        <v>0</v>
      </c>
      <c r="AP699" s="16" t="n">
        <v>0</v>
      </c>
      <c r="AQ699" s="16"/>
      <c r="AR699" s="16" t="n">
        <v>0</v>
      </c>
      <c r="AS699" s="16" t="n">
        <v>0.0516956928165826</v>
      </c>
      <c r="AT699" s="16" t="n">
        <v>0</v>
      </c>
      <c r="AU699" s="16" t="n">
        <v>0</v>
      </c>
      <c r="AV699" s="16" t="n">
        <v>0</v>
      </c>
      <c r="AW699" s="16" t="n">
        <v>0</v>
      </c>
      <c r="AX699" s="16" t="n">
        <v>0</v>
      </c>
      <c r="AY699" s="16" t="n">
        <v>0</v>
      </c>
      <c r="AZ699" s="16" t="n">
        <v>0</v>
      </c>
      <c r="BA699" s="16" t="n">
        <v>0</v>
      </c>
      <c r="BB699" s="16" t="n">
        <v>0</v>
      </c>
      <c r="BC699" s="16" t="n">
        <v>0</v>
      </c>
    </row>
    <row r="700">
      <c r="B700" t="s">
        <v>327</v>
      </c>
      <c r="C700" s="16" t="n">
        <v>0.0249849238588385</v>
      </c>
      <c r="D700" s="16" t="n">
        <v>0.0246447326921337</v>
      </c>
      <c r="E700" s="16" t="n">
        <v>0.0500190997056577</v>
      </c>
      <c r="F700" s="16" t="n">
        <v>0.00782123155583271</v>
      </c>
      <c r="G700" s="16"/>
      <c r="H700" s="16" t="n">
        <v>0.0313199943329699</v>
      </c>
      <c r="I700" s="16" t="n">
        <v>0.0251746741524716</v>
      </c>
      <c r="J700" s="16"/>
      <c r="K700" s="16" t="n">
        <v>0.0173025405747713</v>
      </c>
      <c r="L700" s="16"/>
      <c r="M700" s="16" t="n">
        <v>0</v>
      </c>
      <c r="N700" s="16" t="n">
        <v>0.133760303078427</v>
      </c>
      <c r="O700" s="16" t="n">
        <v>0.148378764862343</v>
      </c>
      <c r="P700" s="16" t="n">
        <v>0.0924536559789618</v>
      </c>
      <c r="Q700" s="16"/>
      <c r="R700" s="16" t="n">
        <v>0</v>
      </c>
      <c r="S700" s="16" t="n">
        <v>0</v>
      </c>
      <c r="T700" s="16" t="n">
        <v>0.0465854479845946</v>
      </c>
      <c r="U700" s="16" t="n">
        <v>0.0774994491433467</v>
      </c>
      <c r="V700" s="16" t="n">
        <v>0.000653263426254529</v>
      </c>
      <c r="W700" s="16"/>
      <c r="X700" s="16" t="n">
        <v>0.0268918751976912</v>
      </c>
      <c r="Y700" s="16" t="n">
        <v>0.0047720731964632</v>
      </c>
      <c r="Z700" s="16" t="n">
        <v>0.382266054940454</v>
      </c>
      <c r="AA700" s="16" t="n">
        <v>0.0191089936326902</v>
      </c>
      <c r="AB700" s="16" t="n">
        <v>0.00128941491420338</v>
      </c>
      <c r="AC700" s="16" t="n">
        <v>0.0927466905629754</v>
      </c>
      <c r="AD700" s="16" t="n">
        <v>0</v>
      </c>
      <c r="AE700" s="16"/>
      <c r="AF700" s="16" t="n">
        <v>0</v>
      </c>
      <c r="AG700" s="16" t="n">
        <v>0</v>
      </c>
      <c r="AH700" s="16" t="n">
        <v>0.10245393826764</v>
      </c>
      <c r="AI700" s="16" t="n">
        <v>0.0324152102451895</v>
      </c>
      <c r="AJ700" s="16" t="n">
        <v>0.00192153249543427</v>
      </c>
      <c r="AK700" s="16" t="n">
        <v>0</v>
      </c>
      <c r="AL700" s="16" t="n">
        <v>0.0550897047537984</v>
      </c>
      <c r="AM700" s="16" t="n">
        <v>0</v>
      </c>
      <c r="AN700" s="16" t="n">
        <v>0.142985218567757</v>
      </c>
      <c r="AO700" s="16" t="n">
        <v>0</v>
      </c>
      <c r="AP700" s="16" t="n">
        <v>0</v>
      </c>
      <c r="AQ700" s="16"/>
      <c r="AR700" s="16" t="n">
        <v>0.0726428345407057</v>
      </c>
      <c r="AS700" s="16" t="n">
        <v>0</v>
      </c>
      <c r="AT700" s="16" t="n">
        <v>0.00700693613345309</v>
      </c>
      <c r="AU700" s="16" t="n">
        <v>0</v>
      </c>
      <c r="AV700" s="16" t="n">
        <v>0</v>
      </c>
      <c r="AW700" s="16" t="n">
        <v>0.0179776260717211</v>
      </c>
      <c r="AX700" s="16" t="n">
        <v>0.0567695527497608</v>
      </c>
      <c r="AY700" s="16" t="n">
        <v>0</v>
      </c>
      <c r="AZ700" s="16" t="n">
        <v>0</v>
      </c>
      <c r="BA700" s="16" t="n">
        <v>0</v>
      </c>
      <c r="BB700" s="16" t="n">
        <v>0.0198122614057252</v>
      </c>
      <c r="BC700" s="16" t="n">
        <v>0.00953035131121771</v>
      </c>
    </row>
    <row r="701">
      <c r="B701" t="s">
        <v>328</v>
      </c>
      <c r="C701" s="16" t="n">
        <v>0.104158750578076</v>
      </c>
      <c r="D701" s="16" t="n">
        <v>0.00301100518591178</v>
      </c>
      <c r="E701" s="16" t="n">
        <v>0.320582181913691</v>
      </c>
      <c r="F701" s="16" t="n">
        <v>0</v>
      </c>
      <c r="G701" s="16"/>
      <c r="H701" s="16" t="n">
        <v>0.00690834052139878</v>
      </c>
      <c r="I701" s="16" t="n">
        <v>0.0462807920148326</v>
      </c>
      <c r="J701" s="16"/>
      <c r="K701" s="16" t="n">
        <v>0.157590655291477</v>
      </c>
      <c r="L701" s="16"/>
      <c r="M701" s="16" t="n">
        <v>0.122959026906935</v>
      </c>
      <c r="N701" s="16" t="n">
        <v>0</v>
      </c>
      <c r="O701" s="16" t="n">
        <v>0.0400803548614018</v>
      </c>
      <c r="P701" s="16" t="n">
        <v>0.146781090338769</v>
      </c>
      <c r="Q701" s="16"/>
      <c r="R701" s="16" t="n">
        <v>0</v>
      </c>
      <c r="S701" s="16" t="n">
        <v>0.132910280648099</v>
      </c>
      <c r="T701" s="16" t="n">
        <v>0.000304830593074474</v>
      </c>
      <c r="U701" s="16" t="n">
        <v>0.0235569572937922</v>
      </c>
      <c r="V701" s="16" t="n">
        <v>0.208565323583572</v>
      </c>
      <c r="W701" s="16"/>
      <c r="X701" s="16" t="n">
        <v>0.252259730465104</v>
      </c>
      <c r="Y701" s="16" t="n">
        <v>0.000487643214392213</v>
      </c>
      <c r="Z701" s="16" t="n">
        <v>0</v>
      </c>
      <c r="AA701" s="16" t="n">
        <v>0.0032054812576894</v>
      </c>
      <c r="AB701" s="16" t="n">
        <v>0.0131673447488739</v>
      </c>
      <c r="AC701" s="16" t="n">
        <v>0.0210859552131354</v>
      </c>
      <c r="AD701" s="16" t="n">
        <v>0.0447171144526508</v>
      </c>
      <c r="AE701" s="16"/>
      <c r="AF701" s="16" t="n">
        <v>0</v>
      </c>
      <c r="AG701" s="16" t="n">
        <v>0</v>
      </c>
      <c r="AH701" s="16" t="n">
        <v>0.0337820101993834</v>
      </c>
      <c r="AI701" s="16" t="n">
        <v>0.0156877457744338</v>
      </c>
      <c r="AJ701" s="16" t="n">
        <v>0.154374538428568</v>
      </c>
      <c r="AK701" s="16" t="n">
        <v>0.327934420503498</v>
      </c>
      <c r="AL701" s="16" t="n">
        <v>0</v>
      </c>
      <c r="AM701" s="16" t="n">
        <v>0</v>
      </c>
      <c r="AN701" s="16" t="n">
        <v>0</v>
      </c>
      <c r="AO701" s="16" t="n">
        <v>0</v>
      </c>
      <c r="AP701" s="16" t="n">
        <v>0</v>
      </c>
      <c r="AQ701" s="16"/>
      <c r="AR701" s="16" t="n">
        <v>0.0013739958523987</v>
      </c>
      <c r="AS701" s="16" t="n">
        <v>0</v>
      </c>
      <c r="AT701" s="16" t="n">
        <v>0.0647724750074342</v>
      </c>
      <c r="AU701" s="16" t="n">
        <v>0</v>
      </c>
      <c r="AV701" s="16" t="n">
        <v>0</v>
      </c>
      <c r="AW701" s="16" t="n">
        <v>0</v>
      </c>
      <c r="AX701" s="16" t="n">
        <v>0.00147908016135023</v>
      </c>
      <c r="AY701" s="16" t="n">
        <v>0.00156075824943072</v>
      </c>
      <c r="AZ701" s="16" t="n">
        <v>0.990650043525116</v>
      </c>
      <c r="BA701" s="16" t="n">
        <v>0.00156564543749523</v>
      </c>
      <c r="BB701" s="16" t="n">
        <v>0.763880296371106</v>
      </c>
      <c r="BC701" s="16" t="n">
        <v>0</v>
      </c>
    </row>
    <row r="702">
      <c r="B702" t="s">
        <v>329</v>
      </c>
      <c r="C702" s="16" t="n">
        <v>0.0913813367030647</v>
      </c>
      <c r="D702" s="16" t="n">
        <v>0.389198580906248</v>
      </c>
      <c r="E702" s="16" t="n">
        <v>0.0296107710683987</v>
      </c>
      <c r="F702" s="16" t="n">
        <v>0</v>
      </c>
      <c r="G702" s="16"/>
      <c r="H702" s="16" t="n">
        <v>0.188093366439858</v>
      </c>
      <c r="I702" s="16" t="n">
        <v>0.000937126122325885</v>
      </c>
      <c r="J702" s="16"/>
      <c r="K702" s="16" t="n">
        <v>0.0833967319965974</v>
      </c>
      <c r="L702" s="16"/>
      <c r="M702" s="16" t="n">
        <v>0.100154221160287</v>
      </c>
      <c r="N702" s="16" t="n">
        <v>0.0782980345334506</v>
      </c>
      <c r="O702" s="16" t="n">
        <v>0</v>
      </c>
      <c r="P702" s="16" t="n">
        <v>0.0659894597679887</v>
      </c>
      <c r="Q702" s="16"/>
      <c r="R702" s="16" t="n">
        <v>0</v>
      </c>
      <c r="S702" s="16" t="n">
        <v>0.208991815610974</v>
      </c>
      <c r="T702" s="16" t="n">
        <v>0.136808934988413</v>
      </c>
      <c r="U702" s="16" t="n">
        <v>0.0658946703218667</v>
      </c>
      <c r="V702" s="16" t="n">
        <v>0.000254878089608433</v>
      </c>
      <c r="W702" s="16"/>
      <c r="X702" s="16" t="n">
        <v>0.10273697454502</v>
      </c>
      <c r="Y702" s="16" t="n">
        <v>0.19088547816477</v>
      </c>
      <c r="Z702" s="16" t="n">
        <v>0</v>
      </c>
      <c r="AA702" s="16" t="n">
        <v>0</v>
      </c>
      <c r="AB702" s="16" t="n">
        <v>0</v>
      </c>
      <c r="AC702" s="16" t="n">
        <v>0</v>
      </c>
      <c r="AD702" s="16" t="n">
        <v>0.00969350856629034</v>
      </c>
      <c r="AE702" s="16"/>
      <c r="AF702" s="16" t="n">
        <v>0</v>
      </c>
      <c r="AG702" s="16" t="n">
        <v>0</v>
      </c>
      <c r="AH702" s="16" t="n">
        <v>0</v>
      </c>
      <c r="AI702" s="16" t="n">
        <v>0</v>
      </c>
      <c r="AJ702" s="16" t="n">
        <v>0.240579174162228</v>
      </c>
      <c r="AK702" s="16" t="n">
        <v>0.0395985091596564</v>
      </c>
      <c r="AL702" s="16" t="n">
        <v>0</v>
      </c>
      <c r="AM702" s="16" t="n">
        <v>0.637390161323038</v>
      </c>
      <c r="AN702" s="16" t="n">
        <v>0.0037253525861323</v>
      </c>
      <c r="AO702" s="16" t="n">
        <v>0</v>
      </c>
      <c r="AP702" s="16" t="n">
        <v>0</v>
      </c>
      <c r="AQ702" s="16"/>
      <c r="AR702" s="16" t="n">
        <v>0.0013739958523987</v>
      </c>
      <c r="AS702" s="16" t="n">
        <v>0</v>
      </c>
      <c r="AT702" s="16" t="n">
        <v>0</v>
      </c>
      <c r="AU702" s="16" t="n">
        <v>0</v>
      </c>
      <c r="AV702" s="16" t="n">
        <v>0</v>
      </c>
      <c r="AW702" s="16" t="n">
        <v>0</v>
      </c>
      <c r="AX702" s="16" t="n">
        <v>0.940272286927539</v>
      </c>
      <c r="AY702" s="16" t="n">
        <v>0.00156075824943072</v>
      </c>
      <c r="AZ702" s="16" t="n">
        <v>0</v>
      </c>
      <c r="BA702" s="16" t="n">
        <v>0</v>
      </c>
      <c r="BB702" s="16" t="n">
        <v>0.0946427616552316</v>
      </c>
      <c r="BC702" s="16" t="n">
        <v>0</v>
      </c>
    </row>
    <row r="703">
      <c r="B703" t="s">
        <v>330</v>
      </c>
      <c r="C703" s="16" t="n">
        <v>0.112845295644485</v>
      </c>
      <c r="D703" s="16" t="n">
        <v>0.0202201524648735</v>
      </c>
      <c r="E703" s="16" t="n">
        <v>0.318151244714527</v>
      </c>
      <c r="F703" s="16" t="n">
        <v>0.0125390310182268</v>
      </c>
      <c r="G703" s="16"/>
      <c r="H703" s="16" t="n">
        <v>0.132300732519302</v>
      </c>
      <c r="I703" s="16" t="n">
        <v>0.164140190136651</v>
      </c>
      <c r="J703" s="16"/>
      <c r="K703" s="16" t="n">
        <v>0.0379709443352302</v>
      </c>
      <c r="L703" s="16"/>
      <c r="M703" s="16" t="n">
        <v>0.105214324965109</v>
      </c>
      <c r="N703" s="16" t="n">
        <v>0.141909180230492</v>
      </c>
      <c r="O703" s="16" t="n">
        <v>0.171837996452122</v>
      </c>
      <c r="P703" s="16" t="n">
        <v>0.0456492559995597</v>
      </c>
      <c r="Q703" s="16"/>
      <c r="R703" s="16" t="n">
        <v>0</v>
      </c>
      <c r="S703" s="16" t="n">
        <v>0.0648801016872654</v>
      </c>
      <c r="T703" s="16" t="n">
        <v>0.293992778646546</v>
      </c>
      <c r="U703" s="16" t="n">
        <v>0.0589028295298848</v>
      </c>
      <c r="V703" s="16" t="n">
        <v>0.0109751956926532</v>
      </c>
      <c r="W703" s="16"/>
      <c r="X703" s="16" t="n">
        <v>0</v>
      </c>
      <c r="Y703" s="16" t="n">
        <v>0.325663978839035</v>
      </c>
      <c r="Z703" s="16" t="n">
        <v>0.617733945059546</v>
      </c>
      <c r="AA703" s="16" t="n">
        <v>0.0569745767787336</v>
      </c>
      <c r="AB703" s="16" t="n">
        <v>0.0108314505631713</v>
      </c>
      <c r="AC703" s="16" t="n">
        <v>0.116859403626839</v>
      </c>
      <c r="AD703" s="16" t="n">
        <v>0.243339348524254</v>
      </c>
      <c r="AE703" s="16"/>
      <c r="AF703" s="16" t="n">
        <v>0</v>
      </c>
      <c r="AG703" s="16" t="n">
        <v>0</v>
      </c>
      <c r="AH703" s="16" t="n">
        <v>0.0192079357800775</v>
      </c>
      <c r="AI703" s="16" t="n">
        <v>0.496628382242894</v>
      </c>
      <c r="AJ703" s="16" t="n">
        <v>0.0343296606097484</v>
      </c>
      <c r="AK703" s="16" t="n">
        <v>0</v>
      </c>
      <c r="AL703" s="16" t="n">
        <v>0.0701536418204119</v>
      </c>
      <c r="AM703" s="16" t="n">
        <v>0</v>
      </c>
      <c r="AN703" s="16" t="n">
        <v>0</v>
      </c>
      <c r="AO703" s="16" t="n">
        <v>0.202224641317175</v>
      </c>
      <c r="AP703" s="16" t="n">
        <v>0</v>
      </c>
      <c r="AQ703" s="16"/>
      <c r="AR703" s="16" t="n">
        <v>0.456640940933232</v>
      </c>
      <c r="AS703" s="16" t="n">
        <v>0.0516956928165826</v>
      </c>
      <c r="AT703" s="16" t="n">
        <v>0.0577655388739811</v>
      </c>
      <c r="AU703" s="16" t="n">
        <v>0</v>
      </c>
      <c r="AV703" s="16" t="n">
        <v>0</v>
      </c>
      <c r="AW703" s="16" t="n">
        <v>0.11529196290443</v>
      </c>
      <c r="AX703" s="16" t="n">
        <v>0</v>
      </c>
      <c r="AY703" s="16" t="n">
        <v>0</v>
      </c>
      <c r="AZ703" s="16" t="n">
        <v>0.00311665215829477</v>
      </c>
      <c r="BA703" s="16" t="n">
        <v>0</v>
      </c>
      <c r="BB703" s="16" t="n">
        <v>0</v>
      </c>
      <c r="BC703" s="16" t="n">
        <v>0</v>
      </c>
    </row>
    <row r="704">
      <c r="B704" t="s">
        <v>331</v>
      </c>
      <c r="C704" s="16" t="n">
        <v>0.0229257895965045</v>
      </c>
      <c r="D704" s="16" t="n">
        <v>0.00172230137694458</v>
      </c>
      <c r="E704" s="16" t="n">
        <v>0.0489246961922303</v>
      </c>
      <c r="F704" s="16" t="n">
        <v>0.0144897009279378</v>
      </c>
      <c r="G704" s="16"/>
      <c r="H704" s="16" t="n">
        <v>0</v>
      </c>
      <c r="I704" s="16" t="n">
        <v>0.0214694059142983</v>
      </c>
      <c r="J704" s="16"/>
      <c r="K704" s="16" t="n">
        <v>0.00455304629093045</v>
      </c>
      <c r="L704" s="16"/>
      <c r="M704" s="16" t="n">
        <v>0</v>
      </c>
      <c r="N704" s="16" t="n">
        <v>0.168645708178138</v>
      </c>
      <c r="O704" s="16" t="n">
        <v>0.0439597791332245</v>
      </c>
      <c r="P704" s="16" t="n">
        <v>0.11032255511888</v>
      </c>
      <c r="Q704" s="16"/>
      <c r="R704" s="16" t="n">
        <v>1</v>
      </c>
      <c r="S704" s="16" t="n">
        <v>0.00996005843631001</v>
      </c>
      <c r="T704" s="16" t="n">
        <v>0.0444605443333034</v>
      </c>
      <c r="U704" s="16" t="n">
        <v>0.00194029916877903</v>
      </c>
      <c r="V704" s="16" t="n">
        <v>0.00202481946146848</v>
      </c>
      <c r="W704" s="16"/>
      <c r="X704" s="16" t="n">
        <v>0.0174391257614928</v>
      </c>
      <c r="Y704" s="16" t="n">
        <v>0</v>
      </c>
      <c r="Z704" s="16" t="n">
        <v>0</v>
      </c>
      <c r="AA704" s="16" t="n">
        <v>0</v>
      </c>
      <c r="AB704" s="16" t="n">
        <v>0.0159370474828006</v>
      </c>
      <c r="AC704" s="16" t="n">
        <v>0.598495581518419</v>
      </c>
      <c r="AD704" s="16" t="n">
        <v>0.0481974161110499</v>
      </c>
      <c r="AE704" s="16"/>
      <c r="AF704" s="16" t="n">
        <v>0.1071512274133</v>
      </c>
      <c r="AG704" s="16" t="n">
        <v>0.324884556352068</v>
      </c>
      <c r="AH704" s="16" t="n">
        <v>0.029529646738571</v>
      </c>
      <c r="AI704" s="16" t="n">
        <v>0</v>
      </c>
      <c r="AJ704" s="16" t="n">
        <v>0.00434848469291197</v>
      </c>
      <c r="AK704" s="16" t="n">
        <v>0</v>
      </c>
      <c r="AL704" s="16" t="n">
        <v>0.0167095498859813</v>
      </c>
      <c r="AM704" s="16" t="n">
        <v>0.196948675264465</v>
      </c>
      <c r="AN704" s="16" t="n">
        <v>0</v>
      </c>
      <c r="AO704" s="16" t="n">
        <v>0</v>
      </c>
      <c r="AP704" s="16" t="n">
        <v>0</v>
      </c>
      <c r="AQ704" s="16"/>
      <c r="AR704" s="16" t="n">
        <v>0</v>
      </c>
      <c r="AS704" s="16" t="n">
        <v>0</v>
      </c>
      <c r="AT704" s="16" t="n">
        <v>0.268937844504076</v>
      </c>
      <c r="AU704" s="16" t="n">
        <v>0.120505597128846</v>
      </c>
      <c r="AV704" s="16" t="n">
        <v>0</v>
      </c>
      <c r="AW704" s="16" t="n">
        <v>0.0223389833851345</v>
      </c>
      <c r="AX704" s="16" t="n">
        <v>0</v>
      </c>
      <c r="AY704" s="16" t="n">
        <v>0.00312151649886144</v>
      </c>
      <c r="AZ704" s="16" t="n">
        <v>0</v>
      </c>
      <c r="BA704" s="16" t="n">
        <v>0</v>
      </c>
      <c r="BB704" s="16" t="n">
        <v>0</v>
      </c>
      <c r="BC704" s="16" t="n">
        <v>0.0504953249424064</v>
      </c>
    </row>
    <row r="705">
      <c r="B705" t="s">
        <v>332</v>
      </c>
      <c r="C705" s="16" t="n">
        <v>0.0268147850466512</v>
      </c>
      <c r="D705" s="16" t="n">
        <v>0.00888604260090985</v>
      </c>
      <c r="E705" s="16" t="n">
        <v>0.0772510511133117</v>
      </c>
      <c r="F705" s="16" t="n">
        <v>0</v>
      </c>
      <c r="G705" s="16"/>
      <c r="H705" s="16" t="n">
        <v>0.0410898892244299</v>
      </c>
      <c r="I705" s="16" t="n">
        <v>0.0107534393862574</v>
      </c>
      <c r="J705" s="16"/>
      <c r="K705" s="16" t="n">
        <v>0.0236196816124257</v>
      </c>
      <c r="L705" s="16"/>
      <c r="M705" s="16" t="n">
        <v>0</v>
      </c>
      <c r="N705" s="16" t="n">
        <v>0.13656768506901</v>
      </c>
      <c r="O705" s="16" t="n">
        <v>0.179408077059188</v>
      </c>
      <c r="P705" s="16" t="n">
        <v>0.0549052594599446</v>
      </c>
      <c r="Q705" s="16"/>
      <c r="R705" s="16" t="n">
        <v>0</v>
      </c>
      <c r="S705" s="16" t="n">
        <v>0.0494161301339006</v>
      </c>
      <c r="T705" s="16" t="n">
        <v>0.0365382344341009</v>
      </c>
      <c r="U705" s="16" t="n">
        <v>0.0432781463930905</v>
      </c>
      <c r="V705" s="16" t="n">
        <v>0.000304997113048434</v>
      </c>
      <c r="W705" s="16"/>
      <c r="X705" s="16" t="n">
        <v>0</v>
      </c>
      <c r="Y705" s="16" t="n">
        <v>0</v>
      </c>
      <c r="Z705" s="16" t="n">
        <v>0</v>
      </c>
      <c r="AA705" s="16" t="n">
        <v>0.172776630909301</v>
      </c>
      <c r="AB705" s="16" t="n">
        <v>0.0336866695986625</v>
      </c>
      <c r="AC705" s="16" t="n">
        <v>0.134953297726265</v>
      </c>
      <c r="AD705" s="16" t="n">
        <v>0.0115996323284236</v>
      </c>
      <c r="AE705" s="16"/>
      <c r="AF705" s="16" t="n">
        <v>0</v>
      </c>
      <c r="AG705" s="16" t="n">
        <v>0</v>
      </c>
      <c r="AH705" s="16" t="n">
        <v>0.102283616476504</v>
      </c>
      <c r="AI705" s="16" t="n">
        <v>0.0266145815024765</v>
      </c>
      <c r="AJ705" s="16" t="n">
        <v>0</v>
      </c>
      <c r="AK705" s="16" t="n">
        <v>0.0294693385882701</v>
      </c>
      <c r="AL705" s="16" t="n">
        <v>0.108033461013608</v>
      </c>
      <c r="AM705" s="16" t="n">
        <v>0.0101921341242961</v>
      </c>
      <c r="AN705" s="16" t="n">
        <v>0</v>
      </c>
      <c r="AO705" s="16" t="n">
        <v>0</v>
      </c>
      <c r="AP705" s="16" t="n">
        <v>0</v>
      </c>
      <c r="AQ705" s="16"/>
      <c r="AR705" s="16" t="n">
        <v>0.0199065920712679</v>
      </c>
      <c r="AS705" s="16" t="n">
        <v>0.0111037907607251</v>
      </c>
      <c r="AT705" s="16" t="n">
        <v>0.050758602740528</v>
      </c>
      <c r="AU705" s="16" t="n">
        <v>0.241011194257692</v>
      </c>
      <c r="AV705" s="16" t="n">
        <v>0.333333333333333</v>
      </c>
      <c r="AW705" s="16" t="n">
        <v>0.0157969474150145</v>
      </c>
      <c r="AX705" s="16" t="n">
        <v>0</v>
      </c>
      <c r="AY705" s="16" t="n">
        <v>0</v>
      </c>
      <c r="AZ705" s="16" t="n">
        <v>0</v>
      </c>
      <c r="BA705" s="16" t="n">
        <v>0</v>
      </c>
      <c r="BB705" s="16" t="n">
        <v>0.0946427616552316</v>
      </c>
      <c r="BC705" s="16" t="n">
        <v>0.0504953249424064</v>
      </c>
    </row>
    <row r="706">
      <c r="B706" t="s">
        <v>333</v>
      </c>
      <c r="C706" s="16" t="n">
        <v>0.017673908553448</v>
      </c>
      <c r="D706" s="16" t="n">
        <v>0.000832157101038088</v>
      </c>
      <c r="E706" s="16" t="n">
        <v>0.0489472389891164</v>
      </c>
      <c r="F706" s="16" t="n">
        <v>0.00362521353344192</v>
      </c>
      <c r="G706" s="16"/>
      <c r="H706" s="16" t="n">
        <v>0.102788456826546</v>
      </c>
      <c r="I706" s="16" t="n">
        <v>0.0104528880464644</v>
      </c>
      <c r="J706" s="16"/>
      <c r="K706" s="16" t="n">
        <v>0.00371246206976237</v>
      </c>
      <c r="L706" s="16"/>
      <c r="M706" s="16" t="n">
        <v>0</v>
      </c>
      <c r="N706" s="16" t="n">
        <v>0</v>
      </c>
      <c r="O706" s="16" t="n">
        <v>0.291815095904927</v>
      </c>
      <c r="P706" s="16" t="n">
        <v>0.0336651770953435</v>
      </c>
      <c r="Q706" s="16"/>
      <c r="R706" s="16" t="n">
        <v>0</v>
      </c>
      <c r="S706" s="16" t="n">
        <v>0.0056070906348887</v>
      </c>
      <c r="T706" s="16" t="n">
        <v>0.0488469051564212</v>
      </c>
      <c r="U706" s="16" t="n">
        <v>0.0140556261438759</v>
      </c>
      <c r="V706" s="16" t="n">
        <v>0</v>
      </c>
      <c r="W706" s="16"/>
      <c r="X706" s="16" t="n">
        <v>0</v>
      </c>
      <c r="Y706" s="16" t="n">
        <v>0.00641232525849477</v>
      </c>
      <c r="Z706" s="16" t="n">
        <v>0</v>
      </c>
      <c r="AA706" s="16" t="n">
        <v>0.0679477950759963</v>
      </c>
      <c r="AB706" s="16" t="n">
        <v>0.0487079217259931</v>
      </c>
      <c r="AC706" s="16" t="n">
        <v>0.00828280259906592</v>
      </c>
      <c r="AD706" s="16" t="n">
        <v>0</v>
      </c>
      <c r="AE706" s="16"/>
      <c r="AF706" s="16" t="n">
        <v>0</v>
      </c>
      <c r="AG706" s="16" t="n">
        <v>0</v>
      </c>
      <c r="AH706" s="16" t="n">
        <v>0.198413769230563</v>
      </c>
      <c r="AI706" s="16" t="n">
        <v>0.0201684258845279</v>
      </c>
      <c r="AJ706" s="16" t="n">
        <v>0.0400405963110474</v>
      </c>
      <c r="AK706" s="16" t="n">
        <v>0.00487893123606008</v>
      </c>
      <c r="AL706" s="16" t="n">
        <v>0.0167095498859813</v>
      </c>
      <c r="AM706" s="16" t="n">
        <v>0</v>
      </c>
      <c r="AN706" s="16" t="n">
        <v>0</v>
      </c>
      <c r="AO706" s="16" t="n">
        <v>0</v>
      </c>
      <c r="AP706" s="16" t="n">
        <v>0</v>
      </c>
      <c r="AQ706" s="16"/>
      <c r="AR706" s="16" t="n">
        <v>0</v>
      </c>
      <c r="AS706" s="16" t="n">
        <v>0.0195138110064946</v>
      </c>
      <c r="AT706" s="16" t="n">
        <v>0.203034410962112</v>
      </c>
      <c r="AU706" s="16" t="n">
        <v>0</v>
      </c>
      <c r="AV706" s="16" t="n">
        <v>0</v>
      </c>
      <c r="AW706" s="16" t="n">
        <v>0.0315938948300289</v>
      </c>
      <c r="AX706" s="16" t="n">
        <v>0.00147908016135023</v>
      </c>
      <c r="AY706" s="16" t="n">
        <v>0</v>
      </c>
      <c r="AZ706" s="16" t="n">
        <v>0</v>
      </c>
      <c r="BA706" s="16" t="n">
        <v>0.00156564543749523</v>
      </c>
      <c r="BB706" s="16" t="n">
        <v>0.0174090422367316</v>
      </c>
      <c r="BC706" s="16" t="n">
        <v>0</v>
      </c>
    </row>
    <row r="707">
      <c r="B707" t="s">
        <v>334</v>
      </c>
      <c r="C707" s="16" t="n">
        <v>0.0796537227137363</v>
      </c>
      <c r="D707" s="16" t="n">
        <v>0</v>
      </c>
      <c r="E707" s="16" t="n">
        <v>0.0744675228100821</v>
      </c>
      <c r="F707" s="16" t="n">
        <v>0.119109982991136</v>
      </c>
      <c r="G707" s="16"/>
      <c r="H707" s="16" t="n">
        <v>0.483268771532513</v>
      </c>
      <c r="I707" s="16" t="n">
        <v>0.0879186737583344</v>
      </c>
      <c r="J707" s="16"/>
      <c r="K707" s="16" t="n">
        <v>0.139481712799188</v>
      </c>
      <c r="L707" s="16"/>
      <c r="M707" s="16" t="n">
        <v>0.0680667887471958</v>
      </c>
      <c r="N707" s="16" t="n">
        <v>0.201171342076488</v>
      </c>
      <c r="O707" s="16" t="n">
        <v>0</v>
      </c>
      <c r="P707" s="16" t="n">
        <v>0.111849329479941</v>
      </c>
      <c r="Q707" s="16"/>
      <c r="R707" s="16" t="n">
        <v>0</v>
      </c>
      <c r="S707" s="16" t="n">
        <v>0.282204557631903</v>
      </c>
      <c r="T707" s="16" t="n">
        <v>0.0013663243590925</v>
      </c>
      <c r="U707" s="16" t="n">
        <v>0.0787709444649229</v>
      </c>
      <c r="V707" s="16" t="n">
        <v>0.035345662219964</v>
      </c>
      <c r="W707" s="16"/>
      <c r="X707" s="16" t="n">
        <v>0</v>
      </c>
      <c r="Y707" s="16" t="n">
        <v>0</v>
      </c>
      <c r="Z707" s="16" t="n">
        <v>0</v>
      </c>
      <c r="AA707" s="16" t="n">
        <v>0.123031693684977</v>
      </c>
      <c r="AB707" s="16" t="n">
        <v>0.364283284952805</v>
      </c>
      <c r="AC707" s="16" t="n">
        <v>0.00828280259906592</v>
      </c>
      <c r="AD707" s="16" t="n">
        <v>0.0886788812061853</v>
      </c>
      <c r="AE707" s="16"/>
      <c r="AF707" s="16" t="n">
        <v>0.8928487725867</v>
      </c>
      <c r="AG707" s="16" t="n">
        <v>0</v>
      </c>
      <c r="AH707" s="16" t="n">
        <v>0.504151958632064</v>
      </c>
      <c r="AI707" s="16" t="n">
        <v>0.0730371189457473</v>
      </c>
      <c r="AJ707" s="16" t="n">
        <v>0.00158065157605929</v>
      </c>
      <c r="AK707" s="16" t="n">
        <v>0</v>
      </c>
      <c r="AL707" s="16" t="n">
        <v>0</v>
      </c>
      <c r="AM707" s="16" t="n">
        <v>0.00513132241277179</v>
      </c>
      <c r="AN707" s="16" t="n">
        <v>0</v>
      </c>
      <c r="AO707" s="16" t="n">
        <v>0</v>
      </c>
      <c r="AP707" s="16" t="n">
        <v>0</v>
      </c>
      <c r="AQ707" s="16"/>
      <c r="AR707" s="16" t="n">
        <v>0</v>
      </c>
      <c r="AS707" s="16" t="n">
        <v>0</v>
      </c>
      <c r="AT707" s="16" t="n">
        <v>0.275944780637529</v>
      </c>
      <c r="AU707" s="16" t="n">
        <v>0</v>
      </c>
      <c r="AV707" s="16" t="n">
        <v>0</v>
      </c>
      <c r="AW707" s="16" t="n">
        <v>0.0858787467311083</v>
      </c>
      <c r="AX707" s="16" t="n">
        <v>0</v>
      </c>
      <c r="AY707" s="16" t="n">
        <v>0</v>
      </c>
      <c r="AZ707" s="16" t="n">
        <v>0</v>
      </c>
      <c r="BA707" s="16" t="n">
        <v>0.499217177281252</v>
      </c>
      <c r="BB707" s="16" t="n">
        <v>0.00240321916899355</v>
      </c>
      <c r="BC707" s="16" t="n">
        <v>0</v>
      </c>
    </row>
    <row r="708">
      <c r="B708" t="s">
        <v>335</v>
      </c>
      <c r="C708" s="16" t="n">
        <v>0.000983466915801611</v>
      </c>
      <c r="D708" s="16" t="n">
        <v>0</v>
      </c>
      <c r="E708" s="16" t="n">
        <v>0.00232198264950686</v>
      </c>
      <c r="F708" s="16" t="n">
        <v>0.000500440089511675</v>
      </c>
      <c r="G708" s="16"/>
      <c r="H708" s="16" t="n">
        <v>0</v>
      </c>
      <c r="I708" s="16" t="n">
        <v>0.00102991019642102</v>
      </c>
      <c r="J708" s="16"/>
      <c r="K708" s="16" t="n">
        <v>0.0011476524054615</v>
      </c>
      <c r="L708" s="16"/>
      <c r="M708" s="16" t="n">
        <v>0</v>
      </c>
      <c r="N708" s="16" t="n">
        <v>0</v>
      </c>
      <c r="O708" s="16" t="n">
        <v>0</v>
      </c>
      <c r="P708" s="16" t="n">
        <v>0.109037469173288</v>
      </c>
      <c r="Q708" s="16"/>
      <c r="R708" s="16" t="n">
        <v>0</v>
      </c>
      <c r="S708" s="16" t="n">
        <v>0</v>
      </c>
      <c r="T708" s="16" t="n">
        <v>0.000781293825471463</v>
      </c>
      <c r="U708" s="16" t="n">
        <v>0.00471748228406938</v>
      </c>
      <c r="V708" s="16" t="n">
        <v>0.000254878089608433</v>
      </c>
      <c r="W708" s="16"/>
      <c r="X708" s="16" t="n">
        <v>0</v>
      </c>
      <c r="Y708" s="16" t="n">
        <v>0</v>
      </c>
      <c r="Z708" s="16" t="n">
        <v>0</v>
      </c>
      <c r="AA708" s="16" t="n">
        <v>0</v>
      </c>
      <c r="AB708" s="16" t="n">
        <v>0</v>
      </c>
      <c r="AC708" s="16" t="n">
        <v>0.0110614782585708</v>
      </c>
      <c r="AD708" s="16" t="n">
        <v>0.0797407203390112</v>
      </c>
      <c r="AE708" s="16"/>
      <c r="AF708" s="16" t="n">
        <v>0</v>
      </c>
      <c r="AG708" s="16" t="n">
        <v>0.280166777066</v>
      </c>
      <c r="AH708" s="16" t="n">
        <v>0</v>
      </c>
      <c r="AI708" s="16" t="n">
        <v>0.00190291711740299</v>
      </c>
      <c r="AJ708" s="16" t="n">
        <v>0.000531823929418735</v>
      </c>
      <c r="AK708" s="16" t="n">
        <v>0</v>
      </c>
      <c r="AL708" s="16" t="n">
        <v>0</v>
      </c>
      <c r="AM708" s="16" t="n">
        <v>0.00513132241277179</v>
      </c>
      <c r="AN708" s="16" t="n">
        <v>0</v>
      </c>
      <c r="AO708" s="16" t="n">
        <v>0</v>
      </c>
      <c r="AP708" s="16" t="n">
        <v>0</v>
      </c>
      <c r="AQ708" s="16"/>
      <c r="AR708" s="16" t="n">
        <v>0</v>
      </c>
      <c r="AS708" s="16" t="n">
        <v>0</v>
      </c>
      <c r="AT708" s="16" t="n">
        <v>0.0140138722669062</v>
      </c>
      <c r="AU708" s="16" t="n">
        <v>0</v>
      </c>
      <c r="AV708" s="16" t="n">
        <v>0</v>
      </c>
      <c r="AW708" s="16" t="n">
        <v>0</v>
      </c>
      <c r="AX708" s="16" t="n">
        <v>0</v>
      </c>
      <c r="AY708" s="16" t="n">
        <v>0.00156075824943072</v>
      </c>
      <c r="AZ708" s="16" t="n">
        <v>0</v>
      </c>
      <c r="BA708" s="16" t="n">
        <v>0</v>
      </c>
      <c r="BB708" s="16" t="n">
        <v>0.00240321916899355</v>
      </c>
      <c r="BC708" s="16" t="n">
        <v>0</v>
      </c>
    </row>
    <row r="709">
      <c r="B709" t="s">
        <v>336</v>
      </c>
      <c r="C709" s="16" t="n">
        <v>0.000886146701595292</v>
      </c>
      <c r="D709" s="16" t="n">
        <v>0.000518858058966377</v>
      </c>
      <c r="E709" s="16" t="n">
        <v>0.00138644926418117</v>
      </c>
      <c r="F709" s="16" t="n">
        <v>0.000705466037503149</v>
      </c>
      <c r="G709" s="16"/>
      <c r="H709" s="16" t="n">
        <v>0</v>
      </c>
      <c r="I709" s="16" t="n">
        <v>0.000876680643229739</v>
      </c>
      <c r="J709" s="16"/>
      <c r="K709" s="16" t="n">
        <v>0.000671387081278117</v>
      </c>
      <c r="L709" s="16"/>
      <c r="M709" s="16" t="n">
        <v>0</v>
      </c>
      <c r="N709" s="16" t="n">
        <v>0</v>
      </c>
      <c r="O709" s="16" t="n">
        <v>0</v>
      </c>
      <c r="P709" s="16" t="n">
        <v>0.0982475283161418</v>
      </c>
      <c r="Q709" s="16"/>
      <c r="R709" s="16" t="n">
        <v>0</v>
      </c>
      <c r="S709" s="16" t="n">
        <v>0</v>
      </c>
      <c r="T709" s="16" t="n">
        <v>0.000581441391818881</v>
      </c>
      <c r="U709" s="16" t="n">
        <v>0.000590085519360808</v>
      </c>
      <c r="V709" s="16" t="n">
        <v>0.00176127519149982</v>
      </c>
      <c r="W709" s="16"/>
      <c r="X709" s="16" t="n">
        <v>0</v>
      </c>
      <c r="Y709" s="16" t="n">
        <v>0</v>
      </c>
      <c r="Z709" s="16" t="n">
        <v>0</v>
      </c>
      <c r="AA709" s="16" t="n">
        <v>0</v>
      </c>
      <c r="AB709" s="16" t="n">
        <v>0</v>
      </c>
      <c r="AC709" s="16" t="n">
        <v>0.00823198789566349</v>
      </c>
      <c r="AD709" s="16" t="n">
        <v>0.0757465591761312</v>
      </c>
      <c r="AE709" s="16"/>
      <c r="AF709" s="16" t="n">
        <v>0</v>
      </c>
      <c r="AG709" s="16" t="n">
        <v>0.394948666581932</v>
      </c>
      <c r="AH709" s="16" t="n">
        <v>0.0101771246751968</v>
      </c>
      <c r="AI709" s="16" t="n">
        <v>0</v>
      </c>
      <c r="AJ709" s="16" t="n">
        <v>0.000961418343310794</v>
      </c>
      <c r="AK709" s="16" t="n">
        <v>0</v>
      </c>
      <c r="AL709" s="16" t="n">
        <v>0.00148034305897261</v>
      </c>
      <c r="AM709" s="16" t="n">
        <v>0</v>
      </c>
      <c r="AN709" s="16" t="n">
        <v>0</v>
      </c>
      <c r="AO709" s="16" t="n">
        <v>0</v>
      </c>
      <c r="AP709" s="16" t="n">
        <v>0</v>
      </c>
      <c r="AQ709" s="16"/>
      <c r="AR709" s="16" t="n">
        <v>0</v>
      </c>
      <c r="AS709" s="16" t="n">
        <v>0</v>
      </c>
      <c r="AT709" s="16" t="n">
        <v>0.00700693613345309</v>
      </c>
      <c r="AU709" s="16" t="n">
        <v>0</v>
      </c>
      <c r="AV709" s="16" t="n">
        <v>0.666666666666667</v>
      </c>
      <c r="AW709" s="16" t="n">
        <v>0</v>
      </c>
      <c r="AX709" s="16" t="n">
        <v>0</v>
      </c>
      <c r="AY709" s="16" t="n">
        <v>0</v>
      </c>
      <c r="AZ709" s="16" t="n">
        <v>0.00623330431658954</v>
      </c>
      <c r="BA709" s="16" t="n">
        <v>0</v>
      </c>
      <c r="BB709" s="16" t="n">
        <v>0</v>
      </c>
      <c r="BC709" s="16" t="n">
        <v>0.00131561074106861</v>
      </c>
    </row>
    <row r="710">
      <c r="B710" t="s">
        <v>337</v>
      </c>
      <c r="C710" s="16" t="n">
        <v>0.000173866642963487</v>
      </c>
      <c r="D710" s="16" t="n">
        <v>0.000827051846413494</v>
      </c>
      <c r="E710" s="16" t="n">
        <v>0</v>
      </c>
      <c r="F710" s="16" t="n">
        <v>0</v>
      </c>
      <c r="G710" s="16"/>
      <c r="H710" s="16" t="n">
        <v>0.00364704625767737</v>
      </c>
      <c r="I710" s="16" t="n">
        <v>0</v>
      </c>
      <c r="J710" s="16"/>
      <c r="K710" s="16" t="n">
        <v>0.000354438194620509</v>
      </c>
      <c r="L710" s="16"/>
      <c r="M710" s="16" t="n">
        <v>0</v>
      </c>
      <c r="N710" s="16" t="n">
        <v>0</v>
      </c>
      <c r="O710" s="16" t="n">
        <v>0</v>
      </c>
      <c r="P710" s="16" t="n">
        <v>0.0192766817244095</v>
      </c>
      <c r="Q710" s="16"/>
      <c r="R710" s="16" t="n">
        <v>0</v>
      </c>
      <c r="S710" s="16" t="n">
        <v>0</v>
      </c>
      <c r="T710" s="16" t="n">
        <v>0</v>
      </c>
      <c r="U710" s="16" t="n">
        <v>0</v>
      </c>
      <c r="V710" s="16" t="n">
        <v>0.000486160754638753</v>
      </c>
      <c r="W710" s="16"/>
      <c r="X710" s="16" t="n">
        <v>0</v>
      </c>
      <c r="Y710" s="16" t="n">
        <v>0</v>
      </c>
      <c r="Z710" s="16" t="n">
        <v>0</v>
      </c>
      <c r="AA710" s="16" t="n">
        <v>0</v>
      </c>
      <c r="AB710" s="16" t="n">
        <v>0</v>
      </c>
      <c r="AC710" s="16" t="n">
        <v>0</v>
      </c>
      <c r="AD710" s="16" t="n">
        <v>0.0184896373278883</v>
      </c>
      <c r="AE710" s="16"/>
      <c r="AF710" s="16" t="n">
        <v>0</v>
      </c>
      <c r="AG710" s="16" t="n">
        <v>0</v>
      </c>
      <c r="AH710" s="16" t="n">
        <v>0</v>
      </c>
      <c r="AI710" s="16" t="n">
        <v>0</v>
      </c>
      <c r="AJ710" s="16" t="n">
        <v>0.00101441408030942</v>
      </c>
      <c r="AK710" s="16" t="n">
        <v>0</v>
      </c>
      <c r="AL710" s="16" t="n">
        <v>0</v>
      </c>
      <c r="AM710" s="16" t="n">
        <v>0</v>
      </c>
      <c r="AN710" s="16" t="n">
        <v>0</v>
      </c>
      <c r="AO710" s="16" t="n">
        <v>0</v>
      </c>
      <c r="AP710" s="16" t="n">
        <v>0</v>
      </c>
      <c r="AQ710" s="16"/>
      <c r="AR710" s="16" t="n">
        <v>0</v>
      </c>
      <c r="AS710" s="16" t="n">
        <v>0</v>
      </c>
      <c r="AT710" s="16" t="n">
        <v>0</v>
      </c>
      <c r="AU710" s="16" t="n">
        <v>0</v>
      </c>
      <c r="AV710" s="16" t="n">
        <v>0</v>
      </c>
      <c r="AW710" s="16" t="n">
        <v>0</v>
      </c>
      <c r="AX710" s="16" t="n">
        <v>0</v>
      </c>
      <c r="AY710" s="16" t="n">
        <v>0</v>
      </c>
      <c r="AZ710" s="16" t="n">
        <v>0</v>
      </c>
      <c r="BA710" s="16" t="n">
        <v>0</v>
      </c>
      <c r="BB710" s="16" t="n">
        <v>0</v>
      </c>
      <c r="BC710" s="16" t="n">
        <v>0.00131561074106861</v>
      </c>
    </row>
    <row r="711">
      <c r="B711" t="s">
        <v>101</v>
      </c>
      <c r="C711" s="16" t="n">
        <v>0.0875392335168881</v>
      </c>
      <c r="D711" s="16" t="n">
        <v>0.273331080752743</v>
      </c>
      <c r="E711" s="16" t="n">
        <v>0.00342125368024557</v>
      </c>
      <c r="F711" s="16" t="n">
        <v>0.0620623449028349</v>
      </c>
      <c r="G711" s="16"/>
      <c r="H711" s="16" t="n">
        <v>0</v>
      </c>
      <c r="I711" s="16" t="n">
        <v>0.0508158040162753</v>
      </c>
      <c r="J711" s="16"/>
      <c r="K711" s="16" t="n">
        <v>0.11266069971693</v>
      </c>
      <c r="L711" s="16"/>
      <c r="M711" s="16" t="n">
        <v>0.103115452102831</v>
      </c>
      <c r="N711" s="16" t="n">
        <v>0</v>
      </c>
      <c r="O711" s="16" t="n">
        <v>0.0515308339798377</v>
      </c>
      <c r="P711" s="16" t="n">
        <v>0.0259024428235944</v>
      </c>
      <c r="Q711" s="16"/>
      <c r="R711" s="16" t="n">
        <v>0</v>
      </c>
      <c r="S711" s="16" t="n">
        <v>0</v>
      </c>
      <c r="T711" s="16" t="n">
        <v>0</v>
      </c>
      <c r="U711" s="16" t="n">
        <v>0.0140556261438759</v>
      </c>
      <c r="V711" s="16" t="n">
        <v>0.239287012749944</v>
      </c>
      <c r="W711" s="16"/>
      <c r="X711" s="16" t="n">
        <v>0</v>
      </c>
      <c r="Y711" s="16" t="n">
        <v>0.109776689883429</v>
      </c>
      <c r="Z711" s="16" t="n">
        <v>0</v>
      </c>
      <c r="AA711" s="16" t="n">
        <v>0.537889053112713</v>
      </c>
      <c r="AB711" s="16" t="n">
        <v>0</v>
      </c>
      <c r="AC711" s="16" t="n">
        <v>0</v>
      </c>
      <c r="AD711" s="16" t="n">
        <v>0.351040379663722</v>
      </c>
      <c r="AE711" s="16"/>
      <c r="AF711" s="16" t="n">
        <v>0</v>
      </c>
      <c r="AG711" s="16" t="n">
        <v>0</v>
      </c>
      <c r="AH711" s="16" t="n">
        <v>0</v>
      </c>
      <c r="AI711" s="16" t="n">
        <v>0.320664894203671</v>
      </c>
      <c r="AJ711" s="16" t="n">
        <v>0.0178963657120914</v>
      </c>
      <c r="AK711" s="16" t="n">
        <v>0.12794731077171</v>
      </c>
      <c r="AL711" s="16" t="n">
        <v>0</v>
      </c>
      <c r="AM711" s="16" t="n">
        <v>0</v>
      </c>
      <c r="AN711" s="16" t="n">
        <v>0</v>
      </c>
      <c r="AO711" s="16" t="n">
        <v>0</v>
      </c>
      <c r="AP711" s="16" t="n">
        <v>0</v>
      </c>
      <c r="AQ711" s="16"/>
      <c r="AR711" s="16" t="n">
        <v>0</v>
      </c>
      <c r="AS711" s="16" t="n">
        <v>0.00975690550324729</v>
      </c>
      <c r="AT711" s="16" t="n">
        <v>0</v>
      </c>
      <c r="AU711" s="16" t="n">
        <v>0</v>
      </c>
      <c r="AV711" s="16" t="n">
        <v>0</v>
      </c>
      <c r="AW711" s="16" t="n">
        <v>0.0157969474150145</v>
      </c>
      <c r="AX711" s="16" t="n">
        <v>0</v>
      </c>
      <c r="AY711" s="16" t="n">
        <v>0.496098104376423</v>
      </c>
      <c r="AZ711" s="16" t="n">
        <v>0</v>
      </c>
      <c r="BA711" s="16" t="n">
        <v>0</v>
      </c>
      <c r="BB711" s="16" t="n">
        <v>0.00240321916899355</v>
      </c>
      <c r="BC711" s="16" t="n">
        <v>0.418176226189713</v>
      </c>
    </row>
    <row r="712">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row>
    <row r="713">
      <c r="B713" s="7" t="s">
        <v>344</v>
      </c>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row>
    <row r="714">
      <c r="B714" s="26" t="s">
        <v>345</v>
      </c>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row>
    <row r="715">
      <c r="B715" t="s">
        <v>324</v>
      </c>
      <c r="C715" s="16" t="n">
        <v>0.206992919564423</v>
      </c>
      <c r="D715" s="16" t="n">
        <v>0</v>
      </c>
      <c r="E715" s="16" t="n">
        <v>0.00139443690799916</v>
      </c>
      <c r="F715" s="16" t="n">
        <v>0.486507705459465</v>
      </c>
      <c r="G715" s="16"/>
      <c r="H715" s="16" t="n">
        <v>0.719477037615967</v>
      </c>
      <c r="I715" s="16" t="n">
        <v>0.133969064207654</v>
      </c>
      <c r="J715" s="16"/>
      <c r="K715" s="16" t="n">
        <v>0.150248420411034</v>
      </c>
      <c r="L715" s="16"/>
      <c r="M715" s="16" t="n">
        <v>0.249219073195659</v>
      </c>
      <c r="N715" s="16" t="n">
        <v>0.0229800308500894</v>
      </c>
      <c r="O715" s="16" t="n">
        <v>0.00709642781935511</v>
      </c>
      <c r="P715" s="16" t="n">
        <v>0.0182240874987985</v>
      </c>
      <c r="Q715" s="16"/>
      <c r="R715" s="16" t="s">
        <v>343</v>
      </c>
      <c r="S715" s="16" t="n">
        <v>0</v>
      </c>
      <c r="T715" s="16" t="n">
        <v>0</v>
      </c>
      <c r="U715" s="16" t="n">
        <v>0.109080546839686</v>
      </c>
      <c r="V715" s="16" t="n">
        <v>0.372972156909317</v>
      </c>
      <c r="W715" s="16"/>
      <c r="X715" s="16" t="n">
        <v>0.00142715479134667</v>
      </c>
      <c r="Y715" s="16" t="n">
        <v>0.286861847749331</v>
      </c>
      <c r="Z715" s="16" t="n">
        <v>0.443606439452575</v>
      </c>
      <c r="AA715" s="16" t="n">
        <v>0.184032525782343</v>
      </c>
      <c r="AB715" s="16" t="n">
        <v>0</v>
      </c>
      <c r="AC715" s="16" t="n">
        <v>0</v>
      </c>
      <c r="AD715" s="16" t="n">
        <v>0.00742380401956862</v>
      </c>
      <c r="AE715" s="16"/>
      <c r="AF715" s="16" t="s">
        <v>343</v>
      </c>
      <c r="AG715" s="16" t="n">
        <v>0</v>
      </c>
      <c r="AH715" s="16" t="n">
        <v>0</v>
      </c>
      <c r="AI715" s="16" t="n">
        <v>0.000889668272959575</v>
      </c>
      <c r="AJ715" s="16" t="n">
        <v>0</v>
      </c>
      <c r="AK715" s="16" t="n">
        <v>0.367714915382913</v>
      </c>
      <c r="AL715" s="16" t="n">
        <v>0.581713833641714</v>
      </c>
      <c r="AM715" s="16" t="n">
        <v>0.0254093387164537</v>
      </c>
      <c r="AN715" s="16" t="n">
        <v>0</v>
      </c>
      <c r="AO715" s="16" t="n">
        <v>0</v>
      </c>
      <c r="AP715" s="16" t="n">
        <v>0</v>
      </c>
      <c r="AQ715" s="16"/>
      <c r="AR715" s="16" t="n">
        <v>0.479734787614274</v>
      </c>
      <c r="AS715" s="16" t="n">
        <v>0.00141029385539471</v>
      </c>
      <c r="AT715" s="16" t="n">
        <v>0</v>
      </c>
      <c r="AU715" s="16" t="n">
        <v>0.638483208613462</v>
      </c>
      <c r="AV715" s="16" t="n">
        <v>0</v>
      </c>
      <c r="AW715" s="16" t="n">
        <v>0</v>
      </c>
      <c r="AX715" s="16" t="n">
        <v>0</v>
      </c>
      <c r="AY715" s="16" t="n">
        <v>0</v>
      </c>
      <c r="AZ715" s="16" t="n">
        <v>0.501731632356055</v>
      </c>
      <c r="BA715" s="16" t="n">
        <v>0</v>
      </c>
      <c r="BB715" s="16" t="n">
        <v>0.319842826939233</v>
      </c>
      <c r="BC715" s="16" t="n">
        <v>0</v>
      </c>
    </row>
    <row r="716">
      <c r="B716" t="s">
        <v>325</v>
      </c>
      <c r="C716" s="16" t="n">
        <v>0.0381361146517094</v>
      </c>
      <c r="D716" s="16" t="n">
        <v>0</v>
      </c>
      <c r="E716" s="16" t="n">
        <v>0.00578692679838333</v>
      </c>
      <c r="F716" s="16" t="n">
        <v>0.0854608857325978</v>
      </c>
      <c r="G716" s="16"/>
      <c r="H716" s="16" t="n">
        <v>0</v>
      </c>
      <c r="I716" s="16" t="n">
        <v>0.0757072206716367</v>
      </c>
      <c r="J716" s="16"/>
      <c r="K716" s="16" t="n">
        <v>0</v>
      </c>
      <c r="L716" s="16"/>
      <c r="M716" s="16" t="n">
        <v>0.0443599428182684</v>
      </c>
      <c r="N716" s="16" t="n">
        <v>0</v>
      </c>
      <c r="O716" s="16" t="n">
        <v>0.0283664582671407</v>
      </c>
      <c r="P716" s="16" t="n">
        <v>0.0108918544201265</v>
      </c>
      <c r="Q716" s="16"/>
      <c r="R716" s="16" t="s">
        <v>343</v>
      </c>
      <c r="S716" s="16" t="n">
        <v>0</v>
      </c>
      <c r="T716" s="16" t="n">
        <v>0.19878516312757</v>
      </c>
      <c r="U716" s="16" t="n">
        <v>0.00987962240956078</v>
      </c>
      <c r="V716" s="16" t="n">
        <v>0</v>
      </c>
      <c r="W716" s="16"/>
      <c r="X716" s="16" t="n">
        <v>0.121622763136512</v>
      </c>
      <c r="Y716" s="16" t="n">
        <v>0</v>
      </c>
      <c r="Z716" s="16" t="n">
        <v>0</v>
      </c>
      <c r="AA716" s="16" t="n">
        <v>0</v>
      </c>
      <c r="AB716" s="16" t="n">
        <v>0</v>
      </c>
      <c r="AC716" s="16" t="n">
        <v>0</v>
      </c>
      <c r="AD716" s="16" t="n">
        <v>0.00443692956533615</v>
      </c>
      <c r="AE716" s="16"/>
      <c r="AF716" s="16" t="s">
        <v>343</v>
      </c>
      <c r="AG716" s="16" t="n">
        <v>0</v>
      </c>
      <c r="AH716" s="16" t="n">
        <v>0.00207676177932699</v>
      </c>
      <c r="AI716" s="16" t="n">
        <v>0</v>
      </c>
      <c r="AJ716" s="16" t="n">
        <v>0</v>
      </c>
      <c r="AK716" s="16" t="n">
        <v>0.207393727298248</v>
      </c>
      <c r="AL716" s="16" t="n">
        <v>0</v>
      </c>
      <c r="AM716" s="16" t="n">
        <v>0.017490280476602</v>
      </c>
      <c r="AN716" s="16" t="n">
        <v>0</v>
      </c>
      <c r="AO716" s="16" t="n">
        <v>0</v>
      </c>
      <c r="AP716" s="16" t="n">
        <v>0</v>
      </c>
      <c r="AQ716" s="16"/>
      <c r="AR716" s="16" t="n">
        <v>0</v>
      </c>
      <c r="AS716" s="16" t="n">
        <v>0.448271927141969</v>
      </c>
      <c r="AT716" s="16" t="n">
        <v>0.0110164993216009</v>
      </c>
      <c r="AU716" s="16" t="n">
        <v>0</v>
      </c>
      <c r="AV716" s="16" t="n">
        <v>0</v>
      </c>
      <c r="AW716" s="16" t="n">
        <v>0</v>
      </c>
      <c r="AX716" s="16" t="n">
        <v>0</v>
      </c>
      <c r="AY716" s="16" t="n">
        <v>0.0122304229497938</v>
      </c>
      <c r="AZ716" s="16" t="n">
        <v>0</v>
      </c>
      <c r="BA716" s="16" t="n">
        <v>0</v>
      </c>
      <c r="BB716" s="16" t="n">
        <v>0</v>
      </c>
      <c r="BC716" s="16" t="n">
        <v>0</v>
      </c>
    </row>
    <row r="717">
      <c r="B717" t="s">
        <v>326</v>
      </c>
      <c r="C717" s="16" t="n">
        <v>0.0682210794142591</v>
      </c>
      <c r="D717" s="16" t="n">
        <v>0</v>
      </c>
      <c r="E717" s="16" t="n">
        <v>0.0379701286464686</v>
      </c>
      <c r="F717" s="16" t="n">
        <v>0.132040413829052</v>
      </c>
      <c r="G717" s="16"/>
      <c r="H717" s="16" t="n">
        <v>0</v>
      </c>
      <c r="I717" s="16" t="n">
        <v>0.0479549385086551</v>
      </c>
      <c r="J717" s="16"/>
      <c r="K717" s="16" t="n">
        <v>0.124172632088487</v>
      </c>
      <c r="L717" s="16"/>
      <c r="M717" s="16" t="n">
        <v>0.0683240662302992</v>
      </c>
      <c r="N717" s="16" t="n">
        <v>0.107753625918783</v>
      </c>
      <c r="O717" s="16" t="n">
        <v>0</v>
      </c>
      <c r="P717" s="16" t="n">
        <v>0.0279162879307849</v>
      </c>
      <c r="Q717" s="16"/>
      <c r="R717" s="16" t="s">
        <v>343</v>
      </c>
      <c r="S717" s="16" t="n">
        <v>0.270202279705522</v>
      </c>
      <c r="T717" s="16" t="n">
        <v>0.0665168195092018</v>
      </c>
      <c r="U717" s="16" t="n">
        <v>0.000967464035045872</v>
      </c>
      <c r="V717" s="16" t="n">
        <v>0.039035013252263</v>
      </c>
      <c r="W717" s="16"/>
      <c r="X717" s="16" t="n">
        <v>0.140781791749999</v>
      </c>
      <c r="Y717" s="16" t="n">
        <v>0.0840154204252775</v>
      </c>
      <c r="Z717" s="16" t="n">
        <v>0</v>
      </c>
      <c r="AA717" s="16" t="n">
        <v>0.0427771502154953</v>
      </c>
      <c r="AB717" s="16" t="n">
        <v>0</v>
      </c>
      <c r="AC717" s="16" t="n">
        <v>0</v>
      </c>
      <c r="AD717" s="16" t="n">
        <v>0</v>
      </c>
      <c r="AE717" s="16"/>
      <c r="AF717" s="16" t="s">
        <v>343</v>
      </c>
      <c r="AG717" s="16" t="n">
        <v>0</v>
      </c>
      <c r="AH717" s="16" t="n">
        <v>0</v>
      </c>
      <c r="AI717" s="16" t="n">
        <v>0.0341469456972914</v>
      </c>
      <c r="AJ717" s="16" t="n">
        <v>0.193449149688928</v>
      </c>
      <c r="AK717" s="16" t="n">
        <v>0</v>
      </c>
      <c r="AL717" s="16" t="n">
        <v>0.0536534958249607</v>
      </c>
      <c r="AM717" s="16" t="n">
        <v>0</v>
      </c>
      <c r="AN717" s="16" t="n">
        <v>0</v>
      </c>
      <c r="AO717" s="16" t="n">
        <v>0.96134064910362</v>
      </c>
      <c r="AP717" s="16" t="n">
        <v>0</v>
      </c>
      <c r="AQ717" s="16"/>
      <c r="AR717" s="16" t="n">
        <v>0</v>
      </c>
      <c r="AS717" s="16" t="n">
        <v>0.502401347242775</v>
      </c>
      <c r="AT717" s="16" t="n">
        <v>0</v>
      </c>
      <c r="AU717" s="16" t="n">
        <v>0</v>
      </c>
      <c r="AV717" s="16" t="n">
        <v>0</v>
      </c>
      <c r="AW717" s="16" t="n">
        <v>0.067016704007939</v>
      </c>
      <c r="AX717" s="16" t="n">
        <v>0</v>
      </c>
      <c r="AY717" s="16" t="n">
        <v>0</v>
      </c>
      <c r="AZ717" s="16" t="n">
        <v>0.49055182130839</v>
      </c>
      <c r="BA717" s="16" t="n">
        <v>0</v>
      </c>
      <c r="BB717" s="16" t="n">
        <v>0.00100624720445994</v>
      </c>
      <c r="BC717" s="16" t="n">
        <v>0</v>
      </c>
    </row>
    <row r="718">
      <c r="B718" t="s">
        <v>327</v>
      </c>
      <c r="C718" s="16" t="n">
        <v>0.225852790576295</v>
      </c>
      <c r="D718" s="16" t="n">
        <v>0.547878572531249</v>
      </c>
      <c r="E718" s="16" t="n">
        <v>0.268370079716716</v>
      </c>
      <c r="F718" s="16" t="n">
        <v>0.000268865736905942</v>
      </c>
      <c r="G718" s="16"/>
      <c r="H718" s="16" t="n">
        <v>0.0141665062180308</v>
      </c>
      <c r="I718" s="16" t="n">
        <v>0.273523536376631</v>
      </c>
      <c r="J718" s="16"/>
      <c r="K718" s="16" t="n">
        <v>0.118114404148252</v>
      </c>
      <c r="L718" s="16"/>
      <c r="M718" s="16" t="n">
        <v>0.264883911914972</v>
      </c>
      <c r="N718" s="16" t="n">
        <v>0</v>
      </c>
      <c r="O718" s="16" t="n">
        <v>0.141157848412081</v>
      </c>
      <c r="P718" s="16" t="n">
        <v>0.0505961300170771</v>
      </c>
      <c r="Q718" s="16"/>
      <c r="R718" s="16" t="s">
        <v>343</v>
      </c>
      <c r="S718" s="16" t="n">
        <v>0.413905203226837</v>
      </c>
      <c r="T718" s="16" t="n">
        <v>0.0149590898734312</v>
      </c>
      <c r="U718" s="16" t="n">
        <v>0.256710679444639</v>
      </c>
      <c r="V718" s="16" t="n">
        <v>0.241259942487517</v>
      </c>
      <c r="W718" s="16"/>
      <c r="X718" s="16" t="n">
        <v>0.262066150223351</v>
      </c>
      <c r="Y718" s="16" t="n">
        <v>0.177293112900314</v>
      </c>
      <c r="Z718" s="16" t="n">
        <v>0.404267487106451</v>
      </c>
      <c r="AA718" s="16" t="n">
        <v>0.390257478316126</v>
      </c>
      <c r="AB718" s="16" t="n">
        <v>0</v>
      </c>
      <c r="AC718" s="16" t="n">
        <v>0.0227803224394614</v>
      </c>
      <c r="AD718" s="16" t="n">
        <v>0.116129857412418</v>
      </c>
      <c r="AE718" s="16"/>
      <c r="AF718" s="16" t="s">
        <v>343</v>
      </c>
      <c r="AG718" s="16" t="n">
        <v>0.997950418657081</v>
      </c>
      <c r="AH718" s="16" t="n">
        <v>0</v>
      </c>
      <c r="AI718" s="16" t="n">
        <v>0.345251492919351</v>
      </c>
      <c r="AJ718" s="16" t="n">
        <v>0.0224551777880172</v>
      </c>
      <c r="AK718" s="16" t="n">
        <v>0.00724030839468603</v>
      </c>
      <c r="AL718" s="16" t="n">
        <v>0.293054556591968</v>
      </c>
      <c r="AM718" s="16" t="n">
        <v>0.0154788264546967</v>
      </c>
      <c r="AN718" s="16" t="n">
        <v>0.782430306685375</v>
      </c>
      <c r="AO718" s="16" t="n">
        <v>0</v>
      </c>
      <c r="AP718" s="16" t="n">
        <v>0</v>
      </c>
      <c r="AQ718" s="16"/>
      <c r="AR718" s="16" t="n">
        <v>0.0109332878720424</v>
      </c>
      <c r="AS718" s="16" t="n">
        <v>0.00141029385539471</v>
      </c>
      <c r="AT718" s="16" t="n">
        <v>0.494402469228726</v>
      </c>
      <c r="AU718" s="16" t="n">
        <v>0.120505597128846</v>
      </c>
      <c r="AV718" s="16" t="n">
        <v>0</v>
      </c>
      <c r="AW718" s="16" t="n">
        <v>0.0143946123600244</v>
      </c>
      <c r="AX718" s="16" t="n">
        <v>0</v>
      </c>
      <c r="AY718" s="16" t="n">
        <v>0</v>
      </c>
      <c r="AZ718" s="16" t="n">
        <v>0</v>
      </c>
      <c r="BA718" s="16" t="n">
        <v>0</v>
      </c>
      <c r="BB718" s="16" t="n">
        <v>0.327132133012125</v>
      </c>
      <c r="BC718" s="16" t="n">
        <v>0.94228439677033</v>
      </c>
    </row>
    <row r="719">
      <c r="B719" t="s">
        <v>328</v>
      </c>
      <c r="C719" s="16" t="n">
        <v>0.0346191793832239</v>
      </c>
      <c r="D719" s="16" t="n">
        <v>0.00575765223898629</v>
      </c>
      <c r="E719" s="16" t="n">
        <v>0.0139421307261283</v>
      </c>
      <c r="F719" s="16" t="n">
        <v>0.0675637069204588</v>
      </c>
      <c r="G719" s="16"/>
      <c r="H719" s="16" t="n">
        <v>0</v>
      </c>
      <c r="I719" s="16" t="n">
        <v>0.0628936954163551</v>
      </c>
      <c r="J719" s="16"/>
      <c r="K719" s="16" t="n">
        <v>0.012918122136936</v>
      </c>
      <c r="L719" s="16"/>
      <c r="M719" s="16" t="n">
        <v>0.0317256288302525</v>
      </c>
      <c r="N719" s="16" t="n">
        <v>0</v>
      </c>
      <c r="O719" s="16" t="n">
        <v>0.136660027566276</v>
      </c>
      <c r="P719" s="16" t="n">
        <v>0.0108918544201265</v>
      </c>
      <c r="Q719" s="16"/>
      <c r="R719" s="16" t="s">
        <v>343</v>
      </c>
      <c r="S719" s="16" t="n">
        <v>0.0132976370411976</v>
      </c>
      <c r="T719" s="16" t="n">
        <v>0.00803233875959805</v>
      </c>
      <c r="U719" s="16" t="n">
        <v>0.0168879812250765</v>
      </c>
      <c r="V719" s="16" t="n">
        <v>0.0563855322405214</v>
      </c>
      <c r="W719" s="16"/>
      <c r="X719" s="16" t="n">
        <v>0.0829029911732174</v>
      </c>
      <c r="Y719" s="16" t="n">
        <v>0</v>
      </c>
      <c r="Z719" s="16" t="n">
        <v>0.0158308156457742</v>
      </c>
      <c r="AA719" s="16" t="n">
        <v>0.0286580656785968</v>
      </c>
      <c r="AB719" s="16" t="n">
        <v>0.0716689876465478</v>
      </c>
      <c r="AC719" s="16" t="n">
        <v>0</v>
      </c>
      <c r="AD719" s="16" t="n">
        <v>0.00443692956533615</v>
      </c>
      <c r="AE719" s="16"/>
      <c r="AF719" s="16" t="s">
        <v>343</v>
      </c>
      <c r="AG719" s="16" t="n">
        <v>0</v>
      </c>
      <c r="AH719" s="16" t="n">
        <v>0.0447132724710718</v>
      </c>
      <c r="AI719" s="16" t="n">
        <v>0.0237893671206216</v>
      </c>
      <c r="AJ719" s="16" t="n">
        <v>0.264937865905857</v>
      </c>
      <c r="AK719" s="16" t="n">
        <v>0</v>
      </c>
      <c r="AL719" s="16" t="n">
        <v>0.0101264159577158</v>
      </c>
      <c r="AM719" s="16" t="n">
        <v>0</v>
      </c>
      <c r="AN719" s="16" t="n">
        <v>0</v>
      </c>
      <c r="AO719" s="16" t="n">
        <v>0</v>
      </c>
      <c r="AP719" s="16" t="n">
        <v>1</v>
      </c>
      <c r="AQ719" s="16"/>
      <c r="AR719" s="16" t="n">
        <v>0</v>
      </c>
      <c r="AS719" s="16" t="n">
        <v>0.0102162406207219</v>
      </c>
      <c r="AT719" s="16" t="n">
        <v>0.0220329986432019</v>
      </c>
      <c r="AU719" s="16" t="n">
        <v>0</v>
      </c>
      <c r="AV719" s="16" t="n">
        <v>0.968777766534877</v>
      </c>
      <c r="AW719" s="16" t="n">
        <v>0.0252971035890561</v>
      </c>
      <c r="AX719" s="16" t="n">
        <v>0</v>
      </c>
      <c r="AY719" s="16" t="n">
        <v>0.0122304229497938</v>
      </c>
      <c r="AZ719" s="16" t="n">
        <v>0</v>
      </c>
      <c r="BA719" s="16" t="n">
        <v>0</v>
      </c>
      <c r="BB719" s="16" t="n">
        <v>0.00728930607289239</v>
      </c>
      <c r="BC719" s="16" t="n">
        <v>0</v>
      </c>
    </row>
    <row r="720">
      <c r="B720" t="s">
        <v>329</v>
      </c>
      <c r="C720" s="16" t="n">
        <v>0.0722736636693211</v>
      </c>
      <c r="D720" s="16" t="n">
        <v>0.00563705585240216</v>
      </c>
      <c r="E720" s="16" t="n">
        <v>0.178840389061996</v>
      </c>
      <c r="F720" s="16" t="n">
        <v>0.0319049738822963</v>
      </c>
      <c r="G720" s="16"/>
      <c r="H720" s="16" t="n">
        <v>0.0007630015426106</v>
      </c>
      <c r="I720" s="16" t="n">
        <v>0.028214223678235</v>
      </c>
      <c r="J720" s="16"/>
      <c r="K720" s="16" t="n">
        <v>0.16670354173395</v>
      </c>
      <c r="L720" s="16"/>
      <c r="M720" s="16" t="n">
        <v>0.0679520956201281</v>
      </c>
      <c r="N720" s="16" t="n">
        <v>0.107006262158567</v>
      </c>
      <c r="O720" s="16" t="n">
        <v>0.0694705446945567</v>
      </c>
      <c r="P720" s="16" t="n">
        <v>0.0388081423509114</v>
      </c>
      <c r="Q720" s="16"/>
      <c r="R720" s="16" t="s">
        <v>343</v>
      </c>
      <c r="S720" s="16" t="n">
        <v>0</v>
      </c>
      <c r="T720" s="16" t="n">
        <v>0.0223365052823041</v>
      </c>
      <c r="U720" s="16" t="n">
        <v>0.0143422746095227</v>
      </c>
      <c r="V720" s="16" t="n">
        <v>0.130638985331675</v>
      </c>
      <c r="W720" s="16"/>
      <c r="X720" s="16" t="n">
        <v>0.185290186935785</v>
      </c>
      <c r="Y720" s="16" t="n">
        <v>0.000749494385381131</v>
      </c>
      <c r="Z720" s="16" t="n">
        <v>0</v>
      </c>
      <c r="AA720" s="16" t="n">
        <v>0.0245850946808882</v>
      </c>
      <c r="AB720" s="16" t="n">
        <v>0.242133409736714</v>
      </c>
      <c r="AC720" s="16" t="n">
        <v>0</v>
      </c>
      <c r="AD720" s="16" t="n">
        <v>0.0318418447265246</v>
      </c>
      <c r="AE720" s="16"/>
      <c r="AF720" s="16" t="s">
        <v>343</v>
      </c>
      <c r="AG720" s="16" t="n">
        <v>0</v>
      </c>
      <c r="AH720" s="16" t="n">
        <v>0.0149039837431589</v>
      </c>
      <c r="AI720" s="16" t="n">
        <v>0</v>
      </c>
      <c r="AJ720" s="16" t="n">
        <v>0.00172574333157753</v>
      </c>
      <c r="AK720" s="16" t="n">
        <v>0.323114410738082</v>
      </c>
      <c r="AL720" s="16" t="n">
        <v>0.0207043270841118</v>
      </c>
      <c r="AM720" s="16" t="n">
        <v>0</v>
      </c>
      <c r="AN720" s="16" t="n">
        <v>0.120628634120871</v>
      </c>
      <c r="AO720" s="16" t="n">
        <v>0</v>
      </c>
      <c r="AP720" s="16" t="n">
        <v>0</v>
      </c>
      <c r="AQ720" s="16"/>
      <c r="AR720" s="16" t="n">
        <v>0.00546664393602119</v>
      </c>
      <c r="AS720" s="16" t="n">
        <v>0</v>
      </c>
      <c r="AT720" s="16" t="n">
        <v>0.0583694865809686</v>
      </c>
      <c r="AU720" s="16" t="n">
        <v>0.120505597128846</v>
      </c>
      <c r="AV720" s="16" t="n">
        <v>0</v>
      </c>
      <c r="AW720" s="16" t="n">
        <v>0.012648551794528</v>
      </c>
      <c r="AX720" s="16" t="n">
        <v>0</v>
      </c>
      <c r="AY720" s="16" t="n">
        <v>0.481654365575309</v>
      </c>
      <c r="AZ720" s="16" t="n">
        <v>0</v>
      </c>
      <c r="BA720" s="16" t="n">
        <v>0.305242048643189</v>
      </c>
      <c r="BB720" s="16" t="n">
        <v>0.320849074143693</v>
      </c>
      <c r="BC720" s="16" t="n">
        <v>0</v>
      </c>
    </row>
    <row r="721">
      <c r="B721" t="s">
        <v>330</v>
      </c>
      <c r="C721" s="16" t="n">
        <v>0.125449405362399</v>
      </c>
      <c r="D721" s="16" t="n">
        <v>0.127984989725837</v>
      </c>
      <c r="E721" s="16" t="n">
        <v>0.2896871802388</v>
      </c>
      <c r="F721" s="16" t="n">
        <v>0</v>
      </c>
      <c r="G721" s="16"/>
      <c r="H721" s="16" t="n">
        <v>0</v>
      </c>
      <c r="I721" s="16" t="n">
        <v>0.160521164163414</v>
      </c>
      <c r="J721" s="16"/>
      <c r="K721" s="16" t="n">
        <v>0.0205789320269323</v>
      </c>
      <c r="L721" s="16"/>
      <c r="M721" s="16" t="n">
        <v>0.11608583739199</v>
      </c>
      <c r="N721" s="16" t="n">
        <v>0.175948391893868</v>
      </c>
      <c r="O721" s="16" t="n">
        <v>0.165123115104984</v>
      </c>
      <c r="P721" s="16" t="n">
        <v>0.03935334806519</v>
      </c>
      <c r="Q721" s="16"/>
      <c r="R721" s="16" t="s">
        <v>343</v>
      </c>
      <c r="S721" s="16" t="n">
        <v>0.228017945079346</v>
      </c>
      <c r="T721" s="16" t="n">
        <v>0.404113103622605</v>
      </c>
      <c r="U721" s="16" t="n">
        <v>0.0978363954549591</v>
      </c>
      <c r="V721" s="16" t="n">
        <v>0.00647583335437668</v>
      </c>
      <c r="W721" s="16"/>
      <c r="X721" s="16" t="n">
        <v>0</v>
      </c>
      <c r="Y721" s="16" t="n">
        <v>0.406983400403127</v>
      </c>
      <c r="Z721" s="16" t="n">
        <v>0.0536658923174837</v>
      </c>
      <c r="AA721" s="16" t="n">
        <v>0.146943932571014</v>
      </c>
      <c r="AB721" s="16" t="n">
        <v>0.0393224016403537</v>
      </c>
      <c r="AC721" s="16" t="n">
        <v>0.0114689600507832</v>
      </c>
      <c r="AD721" s="16" t="n">
        <v>0.327610358104739</v>
      </c>
      <c r="AE721" s="16"/>
      <c r="AF721" s="16" t="s">
        <v>343</v>
      </c>
      <c r="AG721" s="16" t="n">
        <v>0</v>
      </c>
      <c r="AH721" s="16" t="n">
        <v>0.287998550507789</v>
      </c>
      <c r="AI721" s="16" t="n">
        <v>0.531145145830566</v>
      </c>
      <c r="AJ721" s="16" t="n">
        <v>0.363276569341037</v>
      </c>
      <c r="AK721" s="16" t="n">
        <v>0.0528651361275363</v>
      </c>
      <c r="AL721" s="16" t="n">
        <v>0</v>
      </c>
      <c r="AM721" s="16" t="n">
        <v>0.017490280476602</v>
      </c>
      <c r="AN721" s="16" t="n">
        <v>0</v>
      </c>
      <c r="AO721" s="16" t="n">
        <v>0</v>
      </c>
      <c r="AP721" s="16" t="n">
        <v>0</v>
      </c>
      <c r="AQ721" s="16"/>
      <c r="AR721" s="16" t="n">
        <v>0.245334037743158</v>
      </c>
      <c r="AS721" s="16" t="n">
        <v>0</v>
      </c>
      <c r="AT721" s="16" t="n">
        <v>0.114972748202055</v>
      </c>
      <c r="AU721" s="16" t="n">
        <v>0</v>
      </c>
      <c r="AV721" s="16" t="n">
        <v>0</v>
      </c>
      <c r="AW721" s="16" t="n">
        <v>0.067016704007939</v>
      </c>
      <c r="AX721" s="16" t="n">
        <v>1</v>
      </c>
      <c r="AY721" s="16" t="n">
        <v>0.469423942625515</v>
      </c>
      <c r="AZ721" s="16" t="n">
        <v>0</v>
      </c>
      <c r="BA721" s="16" t="n">
        <v>0</v>
      </c>
      <c r="BB721" s="16" t="n">
        <v>0</v>
      </c>
      <c r="BC721" s="16" t="n">
        <v>0</v>
      </c>
    </row>
    <row r="722">
      <c r="B722" t="s">
        <v>331</v>
      </c>
      <c r="C722" s="16" t="n">
        <v>0.0213369399666746</v>
      </c>
      <c r="D722" s="16" t="n">
        <v>0.00575765223898629</v>
      </c>
      <c r="E722" s="16" t="n">
        <v>0.0620212573911728</v>
      </c>
      <c r="F722" s="16" t="n">
        <v>0</v>
      </c>
      <c r="G722" s="16"/>
      <c r="H722" s="16" t="n">
        <v>0.00195560553176243</v>
      </c>
      <c r="I722" s="16" t="n">
        <v>0.0259375197506387</v>
      </c>
      <c r="J722" s="16"/>
      <c r="K722" s="16" t="n">
        <v>0.000158053205803448</v>
      </c>
      <c r="L722" s="16"/>
      <c r="M722" s="16" t="n">
        <v>0</v>
      </c>
      <c r="N722" s="16" t="n">
        <v>0.128055045644825</v>
      </c>
      <c r="O722" s="16" t="n">
        <v>0.0959055467739775</v>
      </c>
      <c r="P722" s="16" t="n">
        <v>0.134877430022317</v>
      </c>
      <c r="Q722" s="16"/>
      <c r="R722" s="16" t="s">
        <v>343</v>
      </c>
      <c r="S722" s="16" t="n">
        <v>0.0675688759313317</v>
      </c>
      <c r="T722" s="16" t="n">
        <v>0.0544137262111257</v>
      </c>
      <c r="U722" s="16" t="n">
        <v>0.000341187822405775</v>
      </c>
      <c r="V722" s="16" t="n">
        <v>0.00448486942764919</v>
      </c>
      <c r="W722" s="16"/>
      <c r="X722" s="16" t="n">
        <v>0</v>
      </c>
      <c r="Y722" s="16" t="n">
        <v>0</v>
      </c>
      <c r="Z722" s="16" t="n">
        <v>0.0123131077031729</v>
      </c>
      <c r="AA722" s="16" t="n">
        <v>0.0546580025503993</v>
      </c>
      <c r="AB722" s="16" t="n">
        <v>0.0469189417920362</v>
      </c>
      <c r="AC722" s="16" t="n">
        <v>0.443066918156683</v>
      </c>
      <c r="AD722" s="16" t="n">
        <v>0.135089794440566</v>
      </c>
      <c r="AE722" s="16"/>
      <c r="AF722" s="16" t="s">
        <v>343</v>
      </c>
      <c r="AG722" s="16" t="n">
        <v>0</v>
      </c>
      <c r="AH722" s="16" t="n">
        <v>0.0133724014942432</v>
      </c>
      <c r="AI722" s="16" t="n">
        <v>0.0130071627873008</v>
      </c>
      <c r="AJ722" s="16" t="n">
        <v>0.0213300258245186</v>
      </c>
      <c r="AK722" s="16" t="n">
        <v>0.0332755587375831</v>
      </c>
      <c r="AL722" s="16" t="n">
        <v>0.012310263450688</v>
      </c>
      <c r="AM722" s="16" t="n">
        <v>0.0926699727176163</v>
      </c>
      <c r="AN722" s="16" t="n">
        <v>0</v>
      </c>
      <c r="AO722" s="16" t="n">
        <v>0</v>
      </c>
      <c r="AP722" s="16" t="n">
        <v>0</v>
      </c>
      <c r="AQ722" s="16"/>
      <c r="AR722" s="16" t="n">
        <v>0.00546664393602119</v>
      </c>
      <c r="AS722" s="16" t="n">
        <v>0.0102162406207219</v>
      </c>
      <c r="AT722" s="16" t="n">
        <v>0.0693859859025696</v>
      </c>
      <c r="AU722" s="16" t="n">
        <v>0.120505597128846</v>
      </c>
      <c r="AV722" s="16" t="n">
        <v>0</v>
      </c>
      <c r="AW722" s="16" t="n">
        <v>0.0178867334910171</v>
      </c>
      <c r="AX722" s="16" t="n">
        <v>0</v>
      </c>
      <c r="AY722" s="16" t="n">
        <v>0</v>
      </c>
      <c r="AZ722" s="16" t="n">
        <v>0.001543309267111</v>
      </c>
      <c r="BA722" s="16" t="n">
        <v>0</v>
      </c>
      <c r="BB722" s="16" t="n">
        <v>0.00100624720445994</v>
      </c>
      <c r="BC722" s="16" t="n">
        <v>0.0562500580405209</v>
      </c>
    </row>
    <row r="723">
      <c r="B723" t="s">
        <v>332</v>
      </c>
      <c r="C723" s="16" t="n">
        <v>0.0846715091266989</v>
      </c>
      <c r="D723" s="16" t="n">
        <v>0.260764779388511</v>
      </c>
      <c r="E723" s="16" t="n">
        <v>0.0566530139112915</v>
      </c>
      <c r="F723" s="16" t="n">
        <v>0</v>
      </c>
      <c r="G723" s="16"/>
      <c r="H723" s="16" t="n">
        <v>0.0761937843074425</v>
      </c>
      <c r="I723" s="16" t="n">
        <v>0.150617799004658</v>
      </c>
      <c r="J723" s="16"/>
      <c r="K723" s="16" t="n">
        <v>0.194536321008051</v>
      </c>
      <c r="L723" s="16"/>
      <c r="M723" s="16" t="n">
        <v>0.078798016916681</v>
      </c>
      <c r="N723" s="16" t="n">
        <v>0.0838100847759877</v>
      </c>
      <c r="O723" s="16" t="n">
        <v>0.156716483694461</v>
      </c>
      <c r="P723" s="16" t="n">
        <v>0.143136058014994</v>
      </c>
      <c r="Q723" s="16"/>
      <c r="R723" s="16" t="s">
        <v>343</v>
      </c>
      <c r="S723" s="16" t="n">
        <v>0</v>
      </c>
      <c r="T723" s="16" t="n">
        <v>0.0889915137466243</v>
      </c>
      <c r="U723" s="16" t="n">
        <v>0.378446726240215</v>
      </c>
      <c r="V723" s="16" t="n">
        <v>0</v>
      </c>
      <c r="W723" s="16"/>
      <c r="X723" s="16" t="n">
        <v>0.20590896198979</v>
      </c>
      <c r="Y723" s="16" t="n">
        <v>0.00354436146516066</v>
      </c>
      <c r="Z723" s="16" t="n">
        <v>0.01665036545706</v>
      </c>
      <c r="AA723" s="16" t="n">
        <v>0.034602203979925</v>
      </c>
      <c r="AB723" s="16" t="n">
        <v>0.252132286407653</v>
      </c>
      <c r="AC723" s="16" t="n">
        <v>0.0589361173753434</v>
      </c>
      <c r="AD723" s="16" t="n">
        <v>0.0376972668445992</v>
      </c>
      <c r="AE723" s="16"/>
      <c r="AF723" s="16" t="s">
        <v>343</v>
      </c>
      <c r="AG723" s="16" t="n">
        <v>0</v>
      </c>
      <c r="AH723" s="16" t="n">
        <v>0.146217157341778</v>
      </c>
      <c r="AI723" s="16" t="n">
        <v>0.022199066882308</v>
      </c>
      <c r="AJ723" s="16" t="n">
        <v>0.00199746857792537</v>
      </c>
      <c r="AK723" s="16" t="n">
        <v>0</v>
      </c>
      <c r="AL723" s="16" t="n">
        <v>0.00120548505365498</v>
      </c>
      <c r="AM723" s="16" t="n">
        <v>0.736376894794905</v>
      </c>
      <c r="AN723" s="16" t="n">
        <v>0</v>
      </c>
      <c r="AO723" s="16" t="n">
        <v>0.0386593508963804</v>
      </c>
      <c r="AP723" s="16" t="n">
        <v>0</v>
      </c>
      <c r="AQ723" s="16"/>
      <c r="AR723" s="16" t="n">
        <v>0.00697592208222379</v>
      </c>
      <c r="AS723" s="16" t="n">
        <v>0.0116265344761167</v>
      </c>
      <c r="AT723" s="16" t="n">
        <v>0.0914189845457714</v>
      </c>
      <c r="AU723" s="16" t="n">
        <v>0</v>
      </c>
      <c r="AV723" s="16" t="n">
        <v>0</v>
      </c>
      <c r="AW723" s="16" t="n">
        <v>0.556743823342095</v>
      </c>
      <c r="AX723" s="16" t="n">
        <v>0</v>
      </c>
      <c r="AY723" s="16" t="n">
        <v>0</v>
      </c>
      <c r="AZ723" s="16" t="n">
        <v>0</v>
      </c>
      <c r="BA723" s="16" t="n">
        <v>0.305242048643189</v>
      </c>
      <c r="BB723" s="16" t="n">
        <v>0.00829555327735232</v>
      </c>
      <c r="BC723" s="16" t="n">
        <v>0</v>
      </c>
    </row>
    <row r="724">
      <c r="B724" t="s">
        <v>333</v>
      </c>
      <c r="C724" s="16" t="n">
        <v>0.027572455108018</v>
      </c>
      <c r="D724" s="16" t="n">
        <v>0.0410925243029654</v>
      </c>
      <c r="E724" s="16" t="n">
        <v>0.0238142784506075</v>
      </c>
      <c r="F724" s="16" t="n">
        <v>0.0222841009237113</v>
      </c>
      <c r="G724" s="16"/>
      <c r="H724" s="16" t="n">
        <v>0.0976475515766938</v>
      </c>
      <c r="I724" s="16" t="n">
        <v>0.0123885938963465</v>
      </c>
      <c r="J724" s="16"/>
      <c r="K724" s="16" t="n">
        <v>0.0255068066440501</v>
      </c>
      <c r="L724" s="16"/>
      <c r="M724" s="16" t="n">
        <v>0</v>
      </c>
      <c r="N724" s="16" t="n">
        <v>0.152752214511289</v>
      </c>
      <c r="O724" s="16" t="n">
        <v>0.143440261285569</v>
      </c>
      <c r="P724" s="16" t="n">
        <v>0.207595430993201</v>
      </c>
      <c r="Q724" s="16"/>
      <c r="R724" s="16" t="s">
        <v>343</v>
      </c>
      <c r="S724" s="16" t="n">
        <v>0.00615798433629101</v>
      </c>
      <c r="T724" s="16" t="n">
        <v>0.0747211778004803</v>
      </c>
      <c r="U724" s="16" t="n">
        <v>0.0622742463519802</v>
      </c>
      <c r="V724" s="16" t="n">
        <v>0.00363799357898991</v>
      </c>
      <c r="W724" s="16"/>
      <c r="X724" s="16" t="n">
        <v>0</v>
      </c>
      <c r="Y724" s="16" t="n">
        <v>0.0405523626714091</v>
      </c>
      <c r="Z724" s="16" t="n">
        <v>0</v>
      </c>
      <c r="AA724" s="16" t="n">
        <v>0.0879329914794433</v>
      </c>
      <c r="AB724" s="16" t="n">
        <v>0.13866498079555</v>
      </c>
      <c r="AC724" s="16" t="n">
        <v>0.00605468530439361</v>
      </c>
      <c r="AD724" s="16" t="n">
        <v>0.150867644322768</v>
      </c>
      <c r="AE724" s="16"/>
      <c r="AF724" s="16" t="s">
        <v>343</v>
      </c>
      <c r="AG724" s="16" t="n">
        <v>0.00204958134291877</v>
      </c>
      <c r="AH724" s="16" t="n">
        <v>0.240868716212757</v>
      </c>
      <c r="AI724" s="16" t="n">
        <v>0.0126832015951495</v>
      </c>
      <c r="AJ724" s="16" t="n">
        <v>0.0514551041237328</v>
      </c>
      <c r="AK724" s="16" t="n">
        <v>0</v>
      </c>
      <c r="AL724" s="16" t="n">
        <v>0.0223675733980829</v>
      </c>
      <c r="AM724" s="16" t="n">
        <v>0</v>
      </c>
      <c r="AN724" s="16" t="n">
        <v>0.0944794804354581</v>
      </c>
      <c r="AO724" s="16" t="n">
        <v>0</v>
      </c>
      <c r="AP724" s="16" t="n">
        <v>0</v>
      </c>
      <c r="AQ724" s="16"/>
      <c r="AR724" s="16" t="n">
        <v>0.00622128300912249</v>
      </c>
      <c r="AS724" s="16" t="n">
        <v>0.0130368283315114</v>
      </c>
      <c r="AT724" s="16" t="n">
        <v>0.0739482809418134</v>
      </c>
      <c r="AU724" s="16" t="n">
        <v>0</v>
      </c>
      <c r="AV724" s="16" t="n">
        <v>0</v>
      </c>
      <c r="AW724" s="16" t="n">
        <v>0.079665255802467</v>
      </c>
      <c r="AX724" s="16" t="n">
        <v>0</v>
      </c>
      <c r="AY724" s="16" t="n">
        <v>0</v>
      </c>
      <c r="AZ724" s="16" t="n">
        <v>0</v>
      </c>
      <c r="BA724" s="16" t="n">
        <v>0.305242048643189</v>
      </c>
      <c r="BB724" s="16" t="n">
        <v>0.0145786121457848</v>
      </c>
      <c r="BC724" s="16" t="n">
        <v>0.00146554518914866</v>
      </c>
    </row>
    <row r="725">
      <c r="B725" t="s">
        <v>334</v>
      </c>
      <c r="C725" s="16" t="n">
        <v>0.00941994160436766</v>
      </c>
      <c r="D725" s="16" t="n">
        <v>0.00397352634143355</v>
      </c>
      <c r="E725" s="16" t="n">
        <v>0.0262413927248604</v>
      </c>
      <c r="F725" s="16" t="n">
        <v>0</v>
      </c>
      <c r="G725" s="16"/>
      <c r="H725" s="16" t="n">
        <v>0.0870397131142829</v>
      </c>
      <c r="I725" s="16" t="n">
        <v>0.00227506078115604</v>
      </c>
      <c r="J725" s="16"/>
      <c r="K725" s="16" t="n">
        <v>0.00159915783579683</v>
      </c>
      <c r="L725" s="16"/>
      <c r="M725" s="16" t="n">
        <v>0</v>
      </c>
      <c r="N725" s="16" t="n">
        <v>0.0689421297353017</v>
      </c>
      <c r="O725" s="16" t="n">
        <v>0.00939482037988968</v>
      </c>
      <c r="P725" s="16" t="n">
        <v>0.167032781063978</v>
      </c>
      <c r="Q725" s="16"/>
      <c r="R725" s="16" t="s">
        <v>343</v>
      </c>
      <c r="S725" s="16" t="n">
        <v>0.000850074679473866</v>
      </c>
      <c r="T725" s="16" t="n">
        <v>0.00529792076740468</v>
      </c>
      <c r="U725" s="16" t="n">
        <v>0.0444235279506893</v>
      </c>
      <c r="V725" s="16" t="n">
        <v>0.000613700800730429</v>
      </c>
      <c r="W725" s="16"/>
      <c r="X725" s="16" t="n">
        <v>0</v>
      </c>
      <c r="Y725" s="16" t="n">
        <v>0</v>
      </c>
      <c r="Z725" s="16" t="n">
        <v>0</v>
      </c>
      <c r="AA725" s="16" t="n">
        <v>0.00555255474576977</v>
      </c>
      <c r="AB725" s="16" t="n">
        <v>0.171384172295698</v>
      </c>
      <c r="AC725" s="16" t="n">
        <v>0.0114032047173513</v>
      </c>
      <c r="AD725" s="16" t="n">
        <v>0.0521036836111747</v>
      </c>
      <c r="AE725" s="16"/>
      <c r="AF725" s="16" t="s">
        <v>343</v>
      </c>
      <c r="AG725" s="16" t="n">
        <v>0</v>
      </c>
      <c r="AH725" s="16" t="n">
        <v>0.240893168458315</v>
      </c>
      <c r="AI725" s="16" t="n">
        <v>0.00432294058629754</v>
      </c>
      <c r="AJ725" s="16" t="n">
        <v>0</v>
      </c>
      <c r="AK725" s="16" t="n">
        <v>0</v>
      </c>
      <c r="AL725" s="16" t="n">
        <v>0.00486404899710372</v>
      </c>
      <c r="AM725" s="16" t="n">
        <v>0.00241443364550851</v>
      </c>
      <c r="AN725" s="16" t="n">
        <v>0</v>
      </c>
      <c r="AO725" s="16" t="n">
        <v>0</v>
      </c>
      <c r="AP725" s="16" t="n">
        <v>0</v>
      </c>
      <c r="AQ725" s="16"/>
      <c r="AR725" s="16" t="n">
        <v>0</v>
      </c>
      <c r="AS725" s="16" t="n">
        <v>0.00141029385539471</v>
      </c>
      <c r="AT725" s="16" t="n">
        <v>0.00456229503924387</v>
      </c>
      <c r="AU725" s="16" t="n">
        <v>0</v>
      </c>
      <c r="AV725" s="16" t="n">
        <v>0.0220787119863328</v>
      </c>
      <c r="AW725" s="16" t="n">
        <v>0.067016704007939</v>
      </c>
      <c r="AX725" s="16" t="n">
        <v>0</v>
      </c>
      <c r="AY725" s="16" t="n">
        <v>0</v>
      </c>
      <c r="AZ725" s="16" t="n">
        <v>0.001543309267111</v>
      </c>
      <c r="BA725" s="16" t="n">
        <v>0.0421369270352172</v>
      </c>
      <c r="BB725" s="16" t="n">
        <v>0</v>
      </c>
      <c r="BC725" s="16" t="n">
        <v>0</v>
      </c>
    </row>
    <row r="726">
      <c r="B726" t="s">
        <v>335</v>
      </c>
      <c r="C726" s="16" t="n">
        <v>0.0115184483607145</v>
      </c>
      <c r="D726" s="16" t="n">
        <v>0.000513234259133785</v>
      </c>
      <c r="E726" s="16" t="n">
        <v>0.0060148896803375</v>
      </c>
      <c r="F726" s="16" t="n">
        <v>0.0222841009237113</v>
      </c>
      <c r="G726" s="16"/>
      <c r="H726" s="16" t="n">
        <v>0.00275680009320975</v>
      </c>
      <c r="I726" s="16" t="n">
        <v>0.0223769166009796</v>
      </c>
      <c r="J726" s="16"/>
      <c r="K726" s="16" t="n">
        <v>0.000631784015921792</v>
      </c>
      <c r="L726" s="16"/>
      <c r="M726" s="16" t="n">
        <v>0</v>
      </c>
      <c r="N726" s="16" t="n">
        <v>0.0838100847759877</v>
      </c>
      <c r="O726" s="16" t="n">
        <v>0.0233342330008541</v>
      </c>
      <c r="P726" s="16" t="n">
        <v>0.0940274718062761</v>
      </c>
      <c r="Q726" s="16"/>
      <c r="R726" s="16" t="s">
        <v>343</v>
      </c>
      <c r="S726" s="16" t="n">
        <v>0</v>
      </c>
      <c r="T726" s="16" t="n">
        <v>0.0538003025400568</v>
      </c>
      <c r="U726" s="16" t="n">
        <v>0.00812697197140744</v>
      </c>
      <c r="V726" s="16" t="n">
        <v>0.000421253370802405</v>
      </c>
      <c r="W726" s="16"/>
      <c r="X726" s="16" t="n">
        <v>0</v>
      </c>
      <c r="Y726" s="16" t="n">
        <v>0</v>
      </c>
      <c r="Z726" s="16" t="n">
        <v>0</v>
      </c>
      <c r="AA726" s="16" t="n">
        <v>0</v>
      </c>
      <c r="AB726" s="16" t="n">
        <v>0.00542823367925284</v>
      </c>
      <c r="AC726" s="16" t="n">
        <v>0.446289791955984</v>
      </c>
      <c r="AD726" s="16" t="n">
        <v>0.109285176961735</v>
      </c>
      <c r="AE726" s="16"/>
      <c r="AF726" s="16" t="s">
        <v>343</v>
      </c>
      <c r="AG726" s="16" t="n">
        <v>0</v>
      </c>
      <c r="AH726" s="16" t="n">
        <v>0.00647085343897037</v>
      </c>
      <c r="AI726" s="16" t="n">
        <v>0.0114481131421282</v>
      </c>
      <c r="AJ726" s="16" t="n">
        <v>0.0012819223461501</v>
      </c>
      <c r="AK726" s="16" t="n">
        <v>0</v>
      </c>
      <c r="AL726" s="16" t="n">
        <v>0</v>
      </c>
      <c r="AM726" s="16" t="n">
        <v>0.0926699727176163</v>
      </c>
      <c r="AN726" s="16" t="n">
        <v>0.00246157875829578</v>
      </c>
      <c r="AO726" s="16" t="n">
        <v>0</v>
      </c>
      <c r="AP726" s="16" t="n">
        <v>0</v>
      </c>
      <c r="AQ726" s="16"/>
      <c r="AR726" s="16" t="n">
        <v>0</v>
      </c>
      <c r="AS726" s="16" t="n">
        <v>0</v>
      </c>
      <c r="AT726" s="16" t="n">
        <v>0.0598902515940499</v>
      </c>
      <c r="AU726" s="16" t="n">
        <v>0</v>
      </c>
      <c r="AV726" s="16" t="n">
        <v>0.0030478404929302</v>
      </c>
      <c r="AW726" s="16" t="n">
        <v>0.012648551794528</v>
      </c>
      <c r="AX726" s="16" t="n">
        <v>0</v>
      </c>
      <c r="AY726" s="16" t="n">
        <v>0.0122304229497938</v>
      </c>
      <c r="AZ726" s="16" t="n">
        <v>0.001543309267111</v>
      </c>
      <c r="BA726" s="16" t="n">
        <v>0.0421369270352172</v>
      </c>
      <c r="BB726" s="16" t="n">
        <v>0</v>
      </c>
      <c r="BC726" s="16" t="n">
        <v>0</v>
      </c>
    </row>
    <row r="727">
      <c r="B727" t="s">
        <v>336</v>
      </c>
      <c r="C727" s="16" t="n">
        <v>0.000293157614612853</v>
      </c>
      <c r="D727" s="16" t="n">
        <v>0.000640013120496134</v>
      </c>
      <c r="E727" s="16" t="n">
        <v>0.000192494076450977</v>
      </c>
      <c r="F727" s="16" t="n">
        <v>0.000160690979185248</v>
      </c>
      <c r="G727" s="16"/>
      <c r="H727" s="16" t="n">
        <v>0</v>
      </c>
      <c r="I727" s="16" t="n">
        <v>0.000581971929331585</v>
      </c>
      <c r="J727" s="16"/>
      <c r="K727" s="16" t="n">
        <v>0</v>
      </c>
      <c r="L727" s="16"/>
      <c r="M727" s="16" t="n">
        <v>0</v>
      </c>
      <c r="N727" s="16" t="n">
        <v>0</v>
      </c>
      <c r="O727" s="16" t="n">
        <v>0</v>
      </c>
      <c r="P727" s="16" t="n">
        <v>0.0468041088595223</v>
      </c>
      <c r="Q727" s="16"/>
      <c r="R727" s="16" t="s">
        <v>343</v>
      </c>
      <c r="S727" s="16" t="n">
        <v>0</v>
      </c>
      <c r="T727" s="16" t="n">
        <v>0</v>
      </c>
      <c r="U727" s="16" t="n">
        <v>0.000341187822405775</v>
      </c>
      <c r="V727" s="16" t="n">
        <v>0.000461028062330686</v>
      </c>
      <c r="W727" s="16"/>
      <c r="X727" s="16" t="n">
        <v>0</v>
      </c>
      <c r="Y727" s="16" t="n">
        <v>0</v>
      </c>
      <c r="Z727" s="16" t="n">
        <v>0</v>
      </c>
      <c r="AA727" s="16" t="n">
        <v>0</v>
      </c>
      <c r="AB727" s="16" t="n">
        <v>0</v>
      </c>
      <c r="AC727" s="16" t="n">
        <v>0</v>
      </c>
      <c r="AD727" s="16" t="n">
        <v>0.0190662238373558</v>
      </c>
      <c r="AE727" s="16"/>
      <c r="AF727" s="16" t="s">
        <v>343</v>
      </c>
      <c r="AG727" s="16" t="n">
        <v>0</v>
      </c>
      <c r="AH727" s="16" t="n">
        <v>0.00248513455259005</v>
      </c>
      <c r="AI727" s="16" t="n">
        <v>0.00111689516602656</v>
      </c>
      <c r="AJ727" s="16" t="n">
        <v>0.000673318214106776</v>
      </c>
      <c r="AK727" s="16" t="n">
        <v>0</v>
      </c>
      <c r="AL727" s="16" t="n">
        <v>0</v>
      </c>
      <c r="AM727" s="16" t="n">
        <v>0</v>
      </c>
      <c r="AN727" s="16" t="n">
        <v>0</v>
      </c>
      <c r="AO727" s="16" t="n">
        <v>0</v>
      </c>
      <c r="AP727" s="16" t="n">
        <v>0</v>
      </c>
      <c r="AQ727" s="16"/>
      <c r="AR727" s="16" t="n">
        <v>0</v>
      </c>
      <c r="AS727" s="16" t="n">
        <v>0</v>
      </c>
      <c r="AT727" s="16" t="n">
        <v>0</v>
      </c>
      <c r="AU727" s="16" t="n">
        <v>0</v>
      </c>
      <c r="AV727" s="16" t="n">
        <v>0.0060956809858604</v>
      </c>
      <c r="AW727" s="16" t="n">
        <v>0</v>
      </c>
      <c r="AX727" s="16" t="n">
        <v>0</v>
      </c>
      <c r="AY727" s="16" t="n">
        <v>0.0122304229497938</v>
      </c>
      <c r="AZ727" s="16" t="n">
        <v>0.001543309267111</v>
      </c>
      <c r="BA727" s="16" t="n">
        <v>0</v>
      </c>
      <c r="BB727" s="16" t="n">
        <v>0</v>
      </c>
      <c r="BC727" s="16" t="n">
        <v>0</v>
      </c>
    </row>
    <row r="728">
      <c r="B728" t="s">
        <v>337</v>
      </c>
      <c r="C728" s="16" t="n">
        <v>0.0000616642651197376</v>
      </c>
      <c r="D728" s="16" t="n">
        <v>0</v>
      </c>
      <c r="E728" s="16" t="n">
        <v>0.000192494076450977</v>
      </c>
      <c r="F728" s="16" t="n">
        <v>0</v>
      </c>
      <c r="G728" s="16"/>
      <c r="H728" s="16" t="n">
        <v>0</v>
      </c>
      <c r="I728" s="16" t="n">
        <v>0.000122414938428056</v>
      </c>
      <c r="J728" s="16"/>
      <c r="K728" s="16" t="n">
        <v>0</v>
      </c>
      <c r="L728" s="16"/>
      <c r="M728" s="16" t="n">
        <v>0</v>
      </c>
      <c r="N728" s="16" t="n">
        <v>0</v>
      </c>
      <c r="O728" s="16" t="n">
        <v>0</v>
      </c>
      <c r="P728" s="16" t="n">
        <v>0.00984501453669595</v>
      </c>
      <c r="Q728" s="16"/>
      <c r="R728" s="16" t="s">
        <v>343</v>
      </c>
      <c r="S728" s="16" t="n">
        <v>0</v>
      </c>
      <c r="T728" s="16" t="n">
        <v>0</v>
      </c>
      <c r="U728" s="16" t="n">
        <v>0.000341187822405775</v>
      </c>
      <c r="V728" s="16" t="n">
        <v>0</v>
      </c>
      <c r="W728" s="16"/>
      <c r="X728" s="16" t="n">
        <v>0</v>
      </c>
      <c r="Y728" s="16" t="n">
        <v>0</v>
      </c>
      <c r="Z728" s="16" t="n">
        <v>0</v>
      </c>
      <c r="AA728" s="16" t="n">
        <v>0</v>
      </c>
      <c r="AB728" s="16" t="n">
        <v>0</v>
      </c>
      <c r="AC728" s="16" t="n">
        <v>0</v>
      </c>
      <c r="AD728" s="16" t="n">
        <v>0.00401048658787737</v>
      </c>
      <c r="AE728" s="16"/>
      <c r="AF728" s="16" t="s">
        <v>343</v>
      </c>
      <c r="AG728" s="16" t="n">
        <v>0</v>
      </c>
      <c r="AH728" s="16" t="n">
        <v>0</v>
      </c>
      <c r="AI728" s="16" t="n">
        <v>0</v>
      </c>
      <c r="AJ728" s="16" t="n">
        <v>0.000608604132043325</v>
      </c>
      <c r="AK728" s="16" t="n">
        <v>0</v>
      </c>
      <c r="AL728" s="16" t="n">
        <v>0</v>
      </c>
      <c r="AM728" s="16" t="n">
        <v>0</v>
      </c>
      <c r="AN728" s="16" t="n">
        <v>0</v>
      </c>
      <c r="AO728" s="16" t="n">
        <v>0</v>
      </c>
      <c r="AP728" s="16" t="n">
        <v>0</v>
      </c>
      <c r="AQ728" s="16"/>
      <c r="AR728" s="16" t="n">
        <v>0</v>
      </c>
      <c r="AS728" s="16" t="n">
        <v>0</v>
      </c>
      <c r="AT728" s="16" t="n">
        <v>0</v>
      </c>
      <c r="AU728" s="16" t="n">
        <v>0</v>
      </c>
      <c r="AV728" s="16" t="n">
        <v>0</v>
      </c>
      <c r="AW728" s="16" t="n">
        <v>0</v>
      </c>
      <c r="AX728" s="16" t="n">
        <v>0</v>
      </c>
      <c r="AY728" s="16" t="n">
        <v>0</v>
      </c>
      <c r="AZ728" s="16" t="n">
        <v>0.001543309267111</v>
      </c>
      <c r="BA728" s="16" t="n">
        <v>0</v>
      </c>
      <c r="BB728" s="16" t="n">
        <v>0</v>
      </c>
      <c r="BC728" s="16" t="n">
        <v>0</v>
      </c>
    </row>
    <row r="729">
      <c r="B729" t="s">
        <v>101</v>
      </c>
      <c r="C729" s="16" t="n">
        <v>0.0735807313321627</v>
      </c>
      <c r="D729" s="16" t="n">
        <v>0</v>
      </c>
      <c r="E729" s="16" t="n">
        <v>0.0288789075923362</v>
      </c>
      <c r="F729" s="16" t="n">
        <v>0.151524555612616</v>
      </c>
      <c r="G729" s="16"/>
      <c r="H729" s="16" t="n">
        <v>0</v>
      </c>
      <c r="I729" s="16" t="n">
        <v>0.00291588007588144</v>
      </c>
      <c r="J729" s="16"/>
      <c r="K729" s="16" t="n">
        <v>0.184831824744786</v>
      </c>
      <c r="L729" s="16"/>
      <c r="M729" s="16" t="n">
        <v>0.0786514270817498</v>
      </c>
      <c r="N729" s="16" t="n">
        <v>0.0689421297353017</v>
      </c>
      <c r="O729" s="16" t="n">
        <v>0.0233342330008541</v>
      </c>
      <c r="P729" s="16" t="n">
        <v>0</v>
      </c>
      <c r="Q729" s="16"/>
      <c r="R729" s="16" t="s">
        <v>343</v>
      </c>
      <c r="S729" s="16" t="n">
        <v>0</v>
      </c>
      <c r="T729" s="16" t="n">
        <v>0.00803233875959805</v>
      </c>
      <c r="U729" s="16" t="n">
        <v>0</v>
      </c>
      <c r="V729" s="16" t="n">
        <v>0.143613691183828</v>
      </c>
      <c r="W729" s="16"/>
      <c r="X729" s="16" t="n">
        <v>0</v>
      </c>
      <c r="Y729" s="16" t="n">
        <v>0</v>
      </c>
      <c r="Z729" s="16" t="n">
        <v>0.0536658923174837</v>
      </c>
      <c r="AA729" s="16" t="n">
        <v>0</v>
      </c>
      <c r="AB729" s="16" t="n">
        <v>0.0323465860061941</v>
      </c>
      <c r="AC729" s="16" t="n">
        <v>0</v>
      </c>
      <c r="AD729" s="16" t="n">
        <v>0</v>
      </c>
      <c r="AE729" s="16"/>
      <c r="AF729" s="16" t="s">
        <v>343</v>
      </c>
      <c r="AG729" s="16" t="n">
        <v>0</v>
      </c>
      <c r="AH729" s="16" t="n">
        <v>0</v>
      </c>
      <c r="AI729" s="16" t="n">
        <v>0</v>
      </c>
      <c r="AJ729" s="16" t="n">
        <v>0.0768090507261066</v>
      </c>
      <c r="AK729" s="16" t="n">
        <v>0.00839594332095128</v>
      </c>
      <c r="AL729" s="16" t="n">
        <v>0</v>
      </c>
      <c r="AM729" s="16" t="n">
        <v>0</v>
      </c>
      <c r="AN729" s="16" t="n">
        <v>0</v>
      </c>
      <c r="AO729" s="16" t="n">
        <v>0</v>
      </c>
      <c r="AP729" s="16" t="n">
        <v>0</v>
      </c>
      <c r="AQ729" s="16"/>
      <c r="AR729" s="16" t="n">
        <v>0.239867393807137</v>
      </c>
      <c r="AS729" s="16" t="n">
        <v>0</v>
      </c>
      <c r="AT729" s="16" t="n">
        <v>0</v>
      </c>
      <c r="AU729" s="16" t="n">
        <v>0</v>
      </c>
      <c r="AV729" s="16" t="n">
        <v>0</v>
      </c>
      <c r="AW729" s="16" t="n">
        <v>0.079665255802467</v>
      </c>
      <c r="AX729" s="16" t="n">
        <v>0</v>
      </c>
      <c r="AY729" s="16" t="n">
        <v>0</v>
      </c>
      <c r="AZ729" s="16" t="n">
        <v>0</v>
      </c>
      <c r="BA729" s="16" t="n">
        <v>0</v>
      </c>
      <c r="BB729" s="16" t="n">
        <v>0</v>
      </c>
      <c r="BC729" s="16" t="n">
        <v>0</v>
      </c>
    </row>
    <row r="730">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row>
    <row r="731">
      <c r="B731" s="7" t="s">
        <v>346</v>
      </c>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row>
    <row r="732">
      <c r="B732" s="26" t="s">
        <v>347</v>
      </c>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row>
    <row r="733">
      <c r="B733" t="s">
        <v>324</v>
      </c>
      <c r="C733" s="16" t="n">
        <v>0.608264093553575</v>
      </c>
      <c r="D733" s="16" t="n">
        <v>0.608565802676768</v>
      </c>
      <c r="E733" s="16" t="n">
        <v>0.298760215208157</v>
      </c>
      <c r="F733" s="16" t="n">
        <v>0.691675188488103</v>
      </c>
      <c r="G733" s="16"/>
      <c r="H733" s="16" t="n">
        <v>0.0769705156319725</v>
      </c>
      <c r="I733" s="16" t="n">
        <v>0.621216951149241</v>
      </c>
      <c r="J733" s="16"/>
      <c r="K733" s="16" t="n">
        <v>0.556143669189326</v>
      </c>
      <c r="L733" s="16"/>
      <c r="M733" s="16" t="n">
        <v>0.655288294783611</v>
      </c>
      <c r="N733" s="16" t="n">
        <v>0.270607796836024</v>
      </c>
      <c r="O733" s="16" t="n">
        <v>0.1157817646764</v>
      </c>
      <c r="P733" s="16" t="n">
        <v>0.0701970791012881</v>
      </c>
      <c r="Q733" s="16"/>
      <c r="R733" s="16" t="s">
        <v>343</v>
      </c>
      <c r="S733" s="16" t="n">
        <v>0.618986180098066</v>
      </c>
      <c r="T733" s="16" t="n">
        <v>0.415813917139618</v>
      </c>
      <c r="U733" s="16" t="n">
        <v>0.653116938055005</v>
      </c>
      <c r="V733" s="16" t="n">
        <v>0.663751257816396</v>
      </c>
      <c r="W733" s="16"/>
      <c r="X733" s="16" t="n">
        <v>0.596582107779243</v>
      </c>
      <c r="Y733" s="16" t="n">
        <v>0.536289771125969</v>
      </c>
      <c r="Z733" s="16" t="n">
        <v>0.928322522497737</v>
      </c>
      <c r="AA733" s="16" t="n">
        <v>0.298867579456706</v>
      </c>
      <c r="AB733" s="16" t="n">
        <v>0.677881255617084</v>
      </c>
      <c r="AC733" s="16" t="n">
        <v>0.229409824387475</v>
      </c>
      <c r="AD733" s="16" t="n">
        <v>0.176130318703081</v>
      </c>
      <c r="AE733" s="16"/>
      <c r="AF733" s="16" t="n">
        <v>0.994687497458569</v>
      </c>
      <c r="AG733" s="16" t="n">
        <v>0.95831773463566</v>
      </c>
      <c r="AH733" s="16" t="n">
        <v>0.437602492156549</v>
      </c>
      <c r="AI733" s="16" t="n">
        <v>0.382797264112369</v>
      </c>
      <c r="AJ733" s="16" t="n">
        <v>0.802652005320046</v>
      </c>
      <c r="AK733" s="16" t="n">
        <v>0.68839204687981</v>
      </c>
      <c r="AL733" s="16" t="n">
        <v>0.517973545639675</v>
      </c>
      <c r="AM733" s="16" t="n">
        <v>0.0780132972504067</v>
      </c>
      <c r="AN733" s="16" t="n">
        <v>0.547067307151152</v>
      </c>
      <c r="AO733" s="16" t="n">
        <v>0.0442674278899312</v>
      </c>
      <c r="AP733" s="16" t="n">
        <v>0.782285743680038</v>
      </c>
      <c r="AQ733" s="16"/>
      <c r="AR733" s="16" t="n">
        <v>0.689039498941431</v>
      </c>
      <c r="AS733" s="16" t="n">
        <v>0.482397685254144</v>
      </c>
      <c r="AT733" s="16" t="n">
        <v>0.260435914487795</v>
      </c>
      <c r="AU733" s="16" t="n">
        <v>0.929400749714664</v>
      </c>
      <c r="AV733" s="16" t="n">
        <v>0</v>
      </c>
      <c r="AW733" s="16" t="n">
        <v>0.697038033536313</v>
      </c>
      <c r="AX733" s="16" t="n">
        <v>0.973724025725787</v>
      </c>
      <c r="AY733" s="16" t="n">
        <v>0.987322576033195</v>
      </c>
      <c r="AZ733" s="16" t="n">
        <v>0.735220165912974</v>
      </c>
      <c r="BA733" s="16" t="n">
        <v>0.66094966546058</v>
      </c>
      <c r="BB733" s="16" t="n">
        <v>0.599673430321042</v>
      </c>
      <c r="BC733" s="16" t="n">
        <v>0.745165916559542</v>
      </c>
    </row>
    <row r="734">
      <c r="B734" t="s">
        <v>325</v>
      </c>
      <c r="C734" s="16" t="n">
        <v>0.104610540273134</v>
      </c>
      <c r="D734" s="16" t="n">
        <v>0.193352174404426</v>
      </c>
      <c r="E734" s="16" t="n">
        <v>0.191871131028888</v>
      </c>
      <c r="F734" s="16" t="n">
        <v>0.0709646881155796</v>
      </c>
      <c r="G734" s="16"/>
      <c r="H734" s="16" t="n">
        <v>0</v>
      </c>
      <c r="I734" s="16" t="n">
        <v>0.126001935044565</v>
      </c>
      <c r="J734" s="16"/>
      <c r="K734" s="16" t="n">
        <v>0.107493411910503</v>
      </c>
      <c r="L734" s="16"/>
      <c r="M734" s="16" t="n">
        <v>0.103824967547674</v>
      </c>
      <c r="N734" s="16" t="n">
        <v>0.148075260402143</v>
      </c>
      <c r="O734" s="16" t="n">
        <v>0.0204719249466601</v>
      </c>
      <c r="P734" s="16" t="n">
        <v>0</v>
      </c>
      <c r="Q734" s="16"/>
      <c r="R734" s="16" t="s">
        <v>343</v>
      </c>
      <c r="S734" s="16" t="n">
        <v>0</v>
      </c>
      <c r="T734" s="16" t="n">
        <v>0.33035178827501</v>
      </c>
      <c r="U734" s="16" t="n">
        <v>0.0162499898954376</v>
      </c>
      <c r="V734" s="16" t="n">
        <v>0.0687933667427476</v>
      </c>
      <c r="W734" s="16"/>
      <c r="X734" s="16" t="n">
        <v>0.0904182035102465</v>
      </c>
      <c r="Y734" s="16" t="n">
        <v>0.139093608384457</v>
      </c>
      <c r="Z734" s="16" t="n">
        <v>0</v>
      </c>
      <c r="AA734" s="16" t="n">
        <v>0.369099251218445</v>
      </c>
      <c r="AB734" s="16" t="n">
        <v>0</v>
      </c>
      <c r="AC734" s="16" t="n">
        <v>0.274405892346436</v>
      </c>
      <c r="AD734" s="16" t="n">
        <v>0</v>
      </c>
      <c r="AE734" s="16"/>
      <c r="AF734" s="16" t="n">
        <v>0</v>
      </c>
      <c r="AG734" s="16" t="n">
        <v>0</v>
      </c>
      <c r="AH734" s="16" t="n">
        <v>0.232879663467573</v>
      </c>
      <c r="AI734" s="16" t="n">
        <v>0.0063744635102143</v>
      </c>
      <c r="AJ734" s="16" t="n">
        <v>0.027545289876193</v>
      </c>
      <c r="AK734" s="16" t="n">
        <v>0.073663155656144</v>
      </c>
      <c r="AL734" s="16" t="n">
        <v>0.354283935694743</v>
      </c>
      <c r="AM734" s="16" t="n">
        <v>0</v>
      </c>
      <c r="AN734" s="16" t="n">
        <v>0.338654733741161</v>
      </c>
      <c r="AO734" s="16" t="n">
        <v>0</v>
      </c>
      <c r="AP734" s="16" t="n">
        <v>0.0450282338967712</v>
      </c>
      <c r="AQ734" s="16"/>
      <c r="AR734" s="16" t="n">
        <v>0.0451984393429529</v>
      </c>
      <c r="AS734" s="16" t="n">
        <v>0.0964795370508287</v>
      </c>
      <c r="AT734" s="16" t="n">
        <v>0.27240250967412</v>
      </c>
      <c r="AU734" s="16" t="n">
        <v>0</v>
      </c>
      <c r="AV734" s="16" t="n">
        <v>0</v>
      </c>
      <c r="AW734" s="16" t="n">
        <v>0.111271622567633</v>
      </c>
      <c r="AX734" s="16" t="n">
        <v>0</v>
      </c>
      <c r="AY734" s="16" t="n">
        <v>0</v>
      </c>
      <c r="AZ734" s="16" t="n">
        <v>0.235590758156765</v>
      </c>
      <c r="BA734" s="16" t="n">
        <v>0.0356058182402865</v>
      </c>
      <c r="BB734" s="16" t="n">
        <v>0</v>
      </c>
      <c r="BC734" s="16" t="n">
        <v>0.221626901340853</v>
      </c>
    </row>
    <row r="735">
      <c r="B735" t="s">
        <v>326</v>
      </c>
      <c r="C735" s="16" t="n">
        <v>0.0569981214607365</v>
      </c>
      <c r="D735" s="16" t="n">
        <v>0.00800254254347058</v>
      </c>
      <c r="E735" s="16" t="n">
        <v>0.0250309775313224</v>
      </c>
      <c r="F735" s="16" t="n">
        <v>0.0712039149929763</v>
      </c>
      <c r="G735" s="16"/>
      <c r="H735" s="16" t="n">
        <v>0</v>
      </c>
      <c r="I735" s="16" t="n">
        <v>0.0547370526120046</v>
      </c>
      <c r="J735" s="16"/>
      <c r="K735" s="16" t="n">
        <v>0.096615113275942</v>
      </c>
      <c r="L735" s="16"/>
      <c r="M735" s="16" t="n">
        <v>0.0577328428674416</v>
      </c>
      <c r="N735" s="16" t="n">
        <v>0.0383132390912993</v>
      </c>
      <c r="O735" s="16" t="n">
        <v>0.0888216851182629</v>
      </c>
      <c r="P735" s="16" t="n">
        <v>0.0365828391708147</v>
      </c>
      <c r="Q735" s="16"/>
      <c r="R735" s="16" t="s">
        <v>343</v>
      </c>
      <c r="S735" s="16" t="n">
        <v>0.147756744153681</v>
      </c>
      <c r="T735" s="16" t="n">
        <v>0.0150525252623815</v>
      </c>
      <c r="U735" s="16" t="n">
        <v>0.0053965959695913</v>
      </c>
      <c r="V735" s="16" t="n">
        <v>0.0747168879627562</v>
      </c>
      <c r="W735" s="16"/>
      <c r="X735" s="16" t="n">
        <v>0.0856641917963242</v>
      </c>
      <c r="Y735" s="16" t="n">
        <v>0</v>
      </c>
      <c r="Z735" s="16" t="n">
        <v>0.00227217894596112</v>
      </c>
      <c r="AA735" s="16" t="n">
        <v>0.175386765154732</v>
      </c>
      <c r="AB735" s="16" t="n">
        <v>0.000675158837135334</v>
      </c>
      <c r="AC735" s="16" t="n">
        <v>0.0542971155985656</v>
      </c>
      <c r="AD735" s="16" t="n">
        <v>0.089886494079783</v>
      </c>
      <c r="AE735" s="16"/>
      <c r="AF735" s="16" t="n">
        <v>0</v>
      </c>
      <c r="AG735" s="16" t="n">
        <v>0.00301493252385717</v>
      </c>
      <c r="AH735" s="16" t="n">
        <v>0.00247015961414754</v>
      </c>
      <c r="AI735" s="16" t="n">
        <v>0</v>
      </c>
      <c r="AJ735" s="16" t="n">
        <v>0.00633177321449975</v>
      </c>
      <c r="AK735" s="16" t="n">
        <v>0.0550218555775765</v>
      </c>
      <c r="AL735" s="16" t="n">
        <v>0</v>
      </c>
      <c r="AM735" s="16" t="n">
        <v>0</v>
      </c>
      <c r="AN735" s="16" t="n">
        <v>0.0643892772801612</v>
      </c>
      <c r="AO735" s="16" t="n">
        <v>0.81418736420927</v>
      </c>
      <c r="AP735" s="16" t="n">
        <v>0</v>
      </c>
      <c r="AQ735" s="16"/>
      <c r="AR735" s="16" t="n">
        <v>0.0245479760209284</v>
      </c>
      <c r="AS735" s="16" t="n">
        <v>0.0964795370508287</v>
      </c>
      <c r="AT735" s="16" t="n">
        <v>0.00553925581567869</v>
      </c>
      <c r="AU735" s="16" t="n">
        <v>0</v>
      </c>
      <c r="AV735" s="16" t="n">
        <v>0</v>
      </c>
      <c r="AW735" s="16" t="n">
        <v>0.00253591090938217</v>
      </c>
      <c r="AX735" s="16" t="n">
        <v>0.0084182801181291</v>
      </c>
      <c r="AY735" s="16" t="n">
        <v>0.00103539457337102</v>
      </c>
      <c r="AZ735" s="16" t="n">
        <v>0</v>
      </c>
      <c r="BA735" s="16" t="n">
        <v>0.294869014490003</v>
      </c>
      <c r="BB735" s="16" t="n">
        <v>0.192761288809299</v>
      </c>
      <c r="BC735" s="16" t="n">
        <v>0.0050509380914368</v>
      </c>
    </row>
    <row r="736">
      <c r="B736" t="s">
        <v>327</v>
      </c>
      <c r="C736" s="16" t="n">
        <v>0.0347265000269893</v>
      </c>
      <c r="D736" s="16" t="n">
        <v>0.0373277692649997</v>
      </c>
      <c r="E736" s="16" t="n">
        <v>0.140992828959134</v>
      </c>
      <c r="F736" s="16" t="n">
        <v>0.00577934978380156</v>
      </c>
      <c r="G736" s="16"/>
      <c r="H736" s="16" t="n">
        <v>0</v>
      </c>
      <c r="I736" s="16" t="n">
        <v>0.00624313061354331</v>
      </c>
      <c r="J736" s="16"/>
      <c r="K736" s="16" t="n">
        <v>0.0219024891416881</v>
      </c>
      <c r="L736" s="16"/>
      <c r="M736" s="16" t="n">
        <v>0.0278761672621986</v>
      </c>
      <c r="N736" s="16" t="n">
        <v>0.106236603088254</v>
      </c>
      <c r="O736" s="16" t="n">
        <v>0.0454051780767359</v>
      </c>
      <c r="P736" s="16" t="n">
        <v>0.0966748586375277</v>
      </c>
      <c r="Q736" s="16"/>
      <c r="R736" s="16" t="s">
        <v>343</v>
      </c>
      <c r="S736" s="16" t="n">
        <v>0.0376635325243605</v>
      </c>
      <c r="T736" s="16" t="n">
        <v>0.018560164687103</v>
      </c>
      <c r="U736" s="16" t="n">
        <v>0.00982806221938888</v>
      </c>
      <c r="V736" s="16" t="n">
        <v>0.049124355122684</v>
      </c>
      <c r="W736" s="16"/>
      <c r="X736" s="16" t="n">
        <v>0.0612067201344856</v>
      </c>
      <c r="Y736" s="16" t="n">
        <v>0</v>
      </c>
      <c r="Z736" s="16" t="n">
        <v>0.00543297007190514</v>
      </c>
      <c r="AA736" s="16" t="n">
        <v>0.0369268810763799</v>
      </c>
      <c r="AB736" s="16" t="n">
        <v>0.0358069238997314</v>
      </c>
      <c r="AC736" s="16" t="n">
        <v>0</v>
      </c>
      <c r="AD736" s="16" t="n">
        <v>0.0732559601109119</v>
      </c>
      <c r="AE736" s="16"/>
      <c r="AF736" s="16" t="n">
        <v>0</v>
      </c>
      <c r="AG736" s="16" t="n">
        <v>0</v>
      </c>
      <c r="AH736" s="16" t="n">
        <v>0.000653848962959113</v>
      </c>
      <c r="AI736" s="16" t="n">
        <v>0.0268125296690651</v>
      </c>
      <c r="AJ736" s="16" t="n">
        <v>0.00112377525519476</v>
      </c>
      <c r="AK736" s="16" t="n">
        <v>0.0799307732391973</v>
      </c>
      <c r="AL736" s="16" t="n">
        <v>0.0198110456157045</v>
      </c>
      <c r="AM736" s="16" t="n">
        <v>0</v>
      </c>
      <c r="AN736" s="16" t="n">
        <v>0.0408930009708063</v>
      </c>
      <c r="AO736" s="16" t="n">
        <v>0.070770932321079</v>
      </c>
      <c r="AP736" s="16" t="n">
        <v>0</v>
      </c>
      <c r="AQ736" s="16"/>
      <c r="AR736" s="16" t="n">
        <v>0.00443554213797549</v>
      </c>
      <c r="AS736" s="16" t="n">
        <v>0.0236035911283693</v>
      </c>
      <c r="AT736" s="16" t="n">
        <v>0.00553925581567869</v>
      </c>
      <c r="AU736" s="16" t="n">
        <v>0</v>
      </c>
      <c r="AV736" s="16" t="n">
        <v>0</v>
      </c>
      <c r="AW736" s="16" t="n">
        <v>0.125407952305784</v>
      </c>
      <c r="AX736" s="16" t="n">
        <v>0</v>
      </c>
      <c r="AY736" s="16" t="n">
        <v>0</v>
      </c>
      <c r="AZ736" s="16" t="n">
        <v>0</v>
      </c>
      <c r="BA736" s="16" t="n">
        <v>0</v>
      </c>
      <c r="BB736" s="16" t="n">
        <v>0.000604538157107425</v>
      </c>
      <c r="BC736" s="16" t="n">
        <v>0.026761737512328</v>
      </c>
    </row>
    <row r="737">
      <c r="B737" t="s">
        <v>328</v>
      </c>
      <c r="C737" s="16" t="n">
        <v>0.0336799569693263</v>
      </c>
      <c r="D737" s="16" t="n">
        <v>0.0143125576322589</v>
      </c>
      <c r="E737" s="16" t="n">
        <v>0.0412465981409883</v>
      </c>
      <c r="F737" s="16" t="n">
        <v>0.03384843461913</v>
      </c>
      <c r="G737" s="16"/>
      <c r="H737" s="16" t="n">
        <v>0.0464410954578693</v>
      </c>
      <c r="I737" s="16" t="n">
        <v>0.0420860075465731</v>
      </c>
      <c r="J737" s="16"/>
      <c r="K737" s="16" t="n">
        <v>0.0112153332237071</v>
      </c>
      <c r="L737" s="16"/>
      <c r="M737" s="16" t="n">
        <v>0.0269165926314722</v>
      </c>
      <c r="N737" s="16" t="n">
        <v>0.07669788605913</v>
      </c>
      <c r="O737" s="16" t="n">
        <v>0.125153870304898</v>
      </c>
      <c r="P737" s="16" t="n">
        <v>0.0729396269588163</v>
      </c>
      <c r="Q737" s="16"/>
      <c r="R737" s="16" t="s">
        <v>343</v>
      </c>
      <c r="S737" s="16" t="n">
        <v>0.179449751787916</v>
      </c>
      <c r="T737" s="16" t="n">
        <v>0.0186992745074169</v>
      </c>
      <c r="U737" s="16" t="n">
        <v>0.00819926596791029</v>
      </c>
      <c r="V737" s="16" t="n">
        <v>0.0219666639334578</v>
      </c>
      <c r="W737" s="16"/>
      <c r="X737" s="16" t="n">
        <v>0.0593145487597958</v>
      </c>
      <c r="Y737" s="16" t="n">
        <v>0.000377366038023717</v>
      </c>
      <c r="Z737" s="16" t="n">
        <v>0.0253413113157524</v>
      </c>
      <c r="AA737" s="16" t="n">
        <v>0.00619254740675002</v>
      </c>
      <c r="AB737" s="16" t="n">
        <v>0.0374221897479369</v>
      </c>
      <c r="AC737" s="16" t="n">
        <v>0</v>
      </c>
      <c r="AD737" s="16" t="n">
        <v>0.082242496696252</v>
      </c>
      <c r="AE737" s="16"/>
      <c r="AF737" s="16" t="n">
        <v>0</v>
      </c>
      <c r="AG737" s="16" t="n">
        <v>0</v>
      </c>
      <c r="AH737" s="16" t="n">
        <v>0.00604421316325523</v>
      </c>
      <c r="AI737" s="16" t="n">
        <v>0.173152941525021</v>
      </c>
      <c r="AJ737" s="16" t="n">
        <v>0.104517012449954</v>
      </c>
      <c r="AK737" s="16" t="n">
        <v>0</v>
      </c>
      <c r="AL737" s="16" t="n">
        <v>0.0351255414381444</v>
      </c>
      <c r="AM737" s="16" t="n">
        <v>0</v>
      </c>
      <c r="AN737" s="16" t="n">
        <v>0.00571325107440512</v>
      </c>
      <c r="AO737" s="16" t="n">
        <v>0.0689771376605578</v>
      </c>
      <c r="AP737" s="16" t="n">
        <v>0</v>
      </c>
      <c r="AQ737" s="16"/>
      <c r="AR737" s="16" t="n">
        <v>0.0206504633220245</v>
      </c>
      <c r="AS737" s="16" t="n">
        <v>0.0964795370508287</v>
      </c>
      <c r="AT737" s="16" t="n">
        <v>0.0110785116313574</v>
      </c>
      <c r="AU737" s="16" t="n">
        <v>0.0170610184545333</v>
      </c>
      <c r="AV737" s="16" t="n">
        <v>0.492070655714465</v>
      </c>
      <c r="AW737" s="16" t="n">
        <v>0.0192081515569159</v>
      </c>
      <c r="AX737" s="16" t="n">
        <v>0.0084182801181291</v>
      </c>
      <c r="AY737" s="16" t="n">
        <v>0</v>
      </c>
      <c r="AZ737" s="16" t="n">
        <v>0</v>
      </c>
      <c r="BA737" s="16" t="n">
        <v>0</v>
      </c>
      <c r="BB737" s="16" t="n">
        <v>0.00498384340175</v>
      </c>
      <c r="BC737" s="16" t="n">
        <v>0</v>
      </c>
    </row>
    <row r="738">
      <c r="B738" t="s">
        <v>329</v>
      </c>
      <c r="C738" s="16" t="n">
        <v>0.0151057664270317</v>
      </c>
      <c r="D738" s="16" t="n">
        <v>0.0128615137390726</v>
      </c>
      <c r="E738" s="16" t="n">
        <v>0.0207781930332885</v>
      </c>
      <c r="F738" s="16" t="n">
        <v>0.0138323395583486</v>
      </c>
      <c r="G738" s="16"/>
      <c r="H738" s="16" t="n">
        <v>0.0146638479414071</v>
      </c>
      <c r="I738" s="16" t="n">
        <v>0.0144500236423898</v>
      </c>
      <c r="J738" s="16"/>
      <c r="K738" s="16" t="n">
        <v>0.000176145465212164</v>
      </c>
      <c r="L738" s="16"/>
      <c r="M738" s="16" t="n">
        <v>0.0112234922955698</v>
      </c>
      <c r="N738" s="16" t="n">
        <v>0.0383132390912993</v>
      </c>
      <c r="O738" s="16" t="n">
        <v>0.0663037521801629</v>
      </c>
      <c r="P738" s="16" t="n">
        <v>0.0802116348792708</v>
      </c>
      <c r="Q738" s="16"/>
      <c r="R738" s="16" t="s">
        <v>343</v>
      </c>
      <c r="S738" s="16" t="n">
        <v>0.000824196970160124</v>
      </c>
      <c r="T738" s="16" t="n">
        <v>0.0222270912129877</v>
      </c>
      <c r="U738" s="16" t="n">
        <v>0.000567293403091893</v>
      </c>
      <c r="V738" s="16" t="n">
        <v>0.0201069912247533</v>
      </c>
      <c r="W738" s="16"/>
      <c r="X738" s="16" t="n">
        <v>0.000418765747122513</v>
      </c>
      <c r="Y738" s="16" t="n">
        <v>0.0566464904508196</v>
      </c>
      <c r="Z738" s="16" t="n">
        <v>0.00747539284893527</v>
      </c>
      <c r="AA738" s="16" t="n">
        <v>0.0327361997087524</v>
      </c>
      <c r="AB738" s="16" t="n">
        <v>0.0102951279299648</v>
      </c>
      <c r="AC738" s="16" t="n">
        <v>0.00714940125239808</v>
      </c>
      <c r="AD738" s="16" t="n">
        <v>0.0226851611563941</v>
      </c>
      <c r="AE738" s="16"/>
      <c r="AF738" s="16" t="n">
        <v>0</v>
      </c>
      <c r="AG738" s="16" t="n">
        <v>0</v>
      </c>
      <c r="AH738" s="16" t="n">
        <v>0.00684592281924613</v>
      </c>
      <c r="AI738" s="16" t="n">
        <v>0.000760253428993363</v>
      </c>
      <c r="AJ738" s="16" t="n">
        <v>0.00293217209606775</v>
      </c>
      <c r="AK738" s="16" t="n">
        <v>0.0340015406215279</v>
      </c>
      <c r="AL738" s="16" t="n">
        <v>0.0351255414381444</v>
      </c>
      <c r="AM738" s="16" t="n">
        <v>0</v>
      </c>
      <c r="AN738" s="16" t="n">
        <v>0.0016570568991836</v>
      </c>
      <c r="AO738" s="16" t="n">
        <v>0</v>
      </c>
      <c r="AP738" s="16" t="n">
        <v>0</v>
      </c>
      <c r="AQ738" s="16"/>
      <c r="AR738" s="16" t="n">
        <v>0.0217265222001676</v>
      </c>
      <c r="AS738" s="16" t="n">
        <v>0.00219879520846052</v>
      </c>
      <c r="AT738" s="16" t="n">
        <v>0</v>
      </c>
      <c r="AU738" s="16" t="n">
        <v>0.0170610184545333</v>
      </c>
      <c r="AV738" s="16" t="n">
        <v>0.492070655714465</v>
      </c>
      <c r="AW738" s="16" t="n">
        <v>0.00507182181876434</v>
      </c>
      <c r="AX738" s="16" t="n">
        <v>0.00102113391982598</v>
      </c>
      <c r="AY738" s="16" t="n">
        <v>0.00853584567332109</v>
      </c>
      <c r="AZ738" s="16" t="n">
        <v>0</v>
      </c>
      <c r="BA738" s="16" t="n">
        <v>0</v>
      </c>
      <c r="BB738" s="16" t="n">
        <v>0.000604538157107425</v>
      </c>
      <c r="BC738" s="16" t="n">
        <v>0</v>
      </c>
    </row>
    <row r="739">
      <c r="B739" t="s">
        <v>330</v>
      </c>
      <c r="C739" s="16" t="n">
        <v>0.0578272812298787</v>
      </c>
      <c r="D739" s="16" t="n">
        <v>0.00147116881557163</v>
      </c>
      <c r="E739" s="16" t="n">
        <v>0.137853251158212</v>
      </c>
      <c r="F739" s="16" t="n">
        <v>0.042677897865705</v>
      </c>
      <c r="G739" s="16"/>
      <c r="H739" s="16" t="n">
        <v>0</v>
      </c>
      <c r="I739" s="16" t="n">
        <v>0.0724534675043466</v>
      </c>
      <c r="J739" s="16"/>
      <c r="K739" s="16" t="n">
        <v>0.079482874520602</v>
      </c>
      <c r="L739" s="16"/>
      <c r="M739" s="16" t="n">
        <v>0.0617122077380964</v>
      </c>
      <c r="N739" s="16" t="n">
        <v>0</v>
      </c>
      <c r="O739" s="16" t="n">
        <v>0.0862442327932093</v>
      </c>
      <c r="P739" s="16" t="n">
        <v>0.13406461548314</v>
      </c>
      <c r="Q739" s="16"/>
      <c r="R739" s="16" t="s">
        <v>343</v>
      </c>
      <c r="S739" s="16" t="n">
        <v>0</v>
      </c>
      <c r="T739" s="16" t="n">
        <v>0.129578194171726</v>
      </c>
      <c r="U739" s="16" t="n">
        <v>0.168127313675565</v>
      </c>
      <c r="V739" s="16" t="n">
        <v>0.00210943036288778</v>
      </c>
      <c r="W739" s="16"/>
      <c r="X739" s="16" t="n">
        <v>0.0676344396484706</v>
      </c>
      <c r="Y739" s="16" t="n">
        <v>0.138834849219051</v>
      </c>
      <c r="Z739" s="16" t="n">
        <v>0</v>
      </c>
      <c r="AA739" s="16" t="n">
        <v>0</v>
      </c>
      <c r="AB739" s="16" t="n">
        <v>0.0177993703516389</v>
      </c>
      <c r="AC739" s="16" t="n">
        <v>0.019481082498551</v>
      </c>
      <c r="AD739" s="16" t="n">
        <v>0.0885645885057535</v>
      </c>
      <c r="AE739" s="16"/>
      <c r="AF739" s="16" t="n">
        <v>0</v>
      </c>
      <c r="AG739" s="16" t="n">
        <v>0</v>
      </c>
      <c r="AH739" s="16" t="n">
        <v>0.25385442512378</v>
      </c>
      <c r="AI739" s="16" t="n">
        <v>0.28165435284577</v>
      </c>
      <c r="AJ739" s="16" t="n">
        <v>0.00778957649409785</v>
      </c>
      <c r="AK739" s="16" t="n">
        <v>0.00177311046322193</v>
      </c>
      <c r="AL739" s="16" t="n">
        <v>0.0132713557338113</v>
      </c>
      <c r="AM739" s="16" t="n">
        <v>0</v>
      </c>
      <c r="AN739" s="16" t="n">
        <v>0</v>
      </c>
      <c r="AO739" s="16" t="n">
        <v>0</v>
      </c>
      <c r="AP739" s="16" t="n">
        <v>0</v>
      </c>
      <c r="AQ739" s="16"/>
      <c r="AR739" s="16" t="n">
        <v>0.178811507238904</v>
      </c>
      <c r="AS739" s="16" t="n">
        <v>0.00219879520846052</v>
      </c>
      <c r="AT739" s="16" t="n">
        <v>0.244582809770459</v>
      </c>
      <c r="AU739" s="16" t="n">
        <v>0</v>
      </c>
      <c r="AV739" s="16" t="n">
        <v>0</v>
      </c>
      <c r="AW739" s="16" t="n">
        <v>0.00288597897317425</v>
      </c>
      <c r="AX739" s="16" t="n">
        <v>0</v>
      </c>
      <c r="AY739" s="16" t="n">
        <v>0.00103539457337102</v>
      </c>
      <c r="AZ739" s="16" t="n">
        <v>0</v>
      </c>
      <c r="BA739" s="16" t="n">
        <v>0.00672014601233543</v>
      </c>
      <c r="BB739" s="16" t="n">
        <v>0.00120907631421485</v>
      </c>
      <c r="BC739" s="16" t="n">
        <v>0.000697253247920176</v>
      </c>
    </row>
    <row r="740">
      <c r="B740" t="s">
        <v>331</v>
      </c>
      <c r="C740" s="16" t="n">
        <v>0.00517164155783139</v>
      </c>
      <c r="D740" s="16" t="n">
        <v>0.0451734081811658</v>
      </c>
      <c r="E740" s="16" t="n">
        <v>0.00743460227919421</v>
      </c>
      <c r="F740" s="16" t="n">
        <v>0</v>
      </c>
      <c r="G740" s="16"/>
      <c r="H740" s="16" t="n">
        <v>0.0112046392479586</v>
      </c>
      <c r="I740" s="16" t="n">
        <v>0.001757529781861</v>
      </c>
      <c r="J740" s="16"/>
      <c r="K740" s="16" t="n">
        <v>0.000336157478916469</v>
      </c>
      <c r="L740" s="16"/>
      <c r="M740" s="16" t="n">
        <v>0</v>
      </c>
      <c r="N740" s="16" t="n">
        <v>0.0466626216628608</v>
      </c>
      <c r="O740" s="16" t="n">
        <v>0.0454051780767359</v>
      </c>
      <c r="P740" s="16" t="n">
        <v>0.0766694802552732</v>
      </c>
      <c r="Q740" s="16"/>
      <c r="R740" s="16" t="s">
        <v>343</v>
      </c>
      <c r="S740" s="16" t="n">
        <v>0</v>
      </c>
      <c r="T740" s="16" t="n">
        <v>0.000392911088033477</v>
      </c>
      <c r="U740" s="16" t="n">
        <v>0.0238005030040869</v>
      </c>
      <c r="V740" s="16" t="n">
        <v>0.00135966341044721</v>
      </c>
      <c r="W740" s="16"/>
      <c r="X740" s="16" t="n">
        <v>0</v>
      </c>
      <c r="Y740" s="16" t="n">
        <v>0.000437597916246835</v>
      </c>
      <c r="Z740" s="16" t="n">
        <v>0</v>
      </c>
      <c r="AA740" s="16" t="n">
        <v>0.00752499586651802</v>
      </c>
      <c r="AB740" s="16" t="n">
        <v>0.0012255691349102</v>
      </c>
      <c r="AC740" s="16" t="n">
        <v>0.00462519514217568</v>
      </c>
      <c r="AD740" s="16" t="n">
        <v>0.344597520687283</v>
      </c>
      <c r="AE740" s="16"/>
      <c r="AF740" s="16" t="n">
        <v>0</v>
      </c>
      <c r="AG740" s="16" t="n">
        <v>0</v>
      </c>
      <c r="AH740" s="16" t="n">
        <v>0.0310717848913101</v>
      </c>
      <c r="AI740" s="16" t="n">
        <v>0.000569275546216968</v>
      </c>
      <c r="AJ740" s="16" t="n">
        <v>0.00591782923983929</v>
      </c>
      <c r="AK740" s="16" t="n">
        <v>0</v>
      </c>
      <c r="AL740" s="16" t="n">
        <v>0</v>
      </c>
      <c r="AM740" s="16" t="n">
        <v>0.0536997229656581</v>
      </c>
      <c r="AN740" s="16" t="n">
        <v>0</v>
      </c>
      <c r="AO740" s="16" t="n">
        <v>0.00179713791916186</v>
      </c>
      <c r="AP740" s="16" t="n">
        <v>0</v>
      </c>
      <c r="AQ740" s="16"/>
      <c r="AR740" s="16" t="n">
        <v>0.00389751269890393</v>
      </c>
      <c r="AS740" s="16" t="n">
        <v>0</v>
      </c>
      <c r="AT740" s="16" t="n">
        <v>0.0348882811787396</v>
      </c>
      <c r="AU740" s="16" t="n">
        <v>0</v>
      </c>
      <c r="AV740" s="16" t="n">
        <v>0</v>
      </c>
      <c r="AW740" s="16" t="n">
        <v>0.000700136127584153</v>
      </c>
      <c r="AX740" s="16" t="n">
        <v>0</v>
      </c>
      <c r="AY740" s="16" t="n">
        <v>0</v>
      </c>
      <c r="AZ740" s="16" t="n">
        <v>0</v>
      </c>
      <c r="BA740" s="16" t="n">
        <v>0.000927677898397248</v>
      </c>
      <c r="BB740" s="16" t="n">
        <v>0.000604538157107425</v>
      </c>
      <c r="BC740" s="16" t="n">
        <v>0</v>
      </c>
    </row>
    <row r="741">
      <c r="B741" t="s">
        <v>332</v>
      </c>
      <c r="C741" s="16" t="n">
        <v>0.0210645379900229</v>
      </c>
      <c r="D741" s="16" t="n">
        <v>0.0558230537375236</v>
      </c>
      <c r="E741" s="16" t="n">
        <v>0.0819883858881492</v>
      </c>
      <c r="F741" s="16" t="n">
        <v>0.000675208387288318</v>
      </c>
      <c r="G741" s="16"/>
      <c r="H741" s="16" t="n">
        <v>0.737442179366928</v>
      </c>
      <c r="I741" s="16" t="n">
        <v>0.00717870203030269</v>
      </c>
      <c r="J741" s="16"/>
      <c r="K741" s="16" t="n">
        <v>0.041312084659399</v>
      </c>
      <c r="L741" s="16"/>
      <c r="M741" s="16" t="n">
        <v>0</v>
      </c>
      <c r="N741" s="16" t="n">
        <v>0.198324059833329</v>
      </c>
      <c r="O741" s="16" t="n">
        <v>0.194881607276748</v>
      </c>
      <c r="P741" s="16" t="n">
        <v>0.0549558305713188</v>
      </c>
      <c r="Q741" s="16"/>
      <c r="R741" s="16" t="s">
        <v>343</v>
      </c>
      <c r="S741" s="16" t="n">
        <v>0</v>
      </c>
      <c r="T741" s="16" t="n">
        <v>0.0392019636284112</v>
      </c>
      <c r="U741" s="16" t="n">
        <v>0.0273537321189855</v>
      </c>
      <c r="V741" s="16" t="n">
        <v>0.0157594226509017</v>
      </c>
      <c r="W741" s="16"/>
      <c r="X741" s="16" t="n">
        <v>0.00801665642988727</v>
      </c>
      <c r="Y741" s="16" t="n">
        <v>0.00837183913809027</v>
      </c>
      <c r="Z741" s="16" t="n">
        <v>0</v>
      </c>
      <c r="AA741" s="16" t="n">
        <v>0.0597638056417626</v>
      </c>
      <c r="AB741" s="16" t="n">
        <v>0.186757086047824</v>
      </c>
      <c r="AC741" s="16" t="n">
        <v>0.00238750486347756</v>
      </c>
      <c r="AD741" s="16" t="n">
        <v>0.0136938306616049</v>
      </c>
      <c r="AE741" s="16"/>
      <c r="AF741" s="16" t="n">
        <v>0</v>
      </c>
      <c r="AG741" s="16" t="n">
        <v>0.0350382401206114</v>
      </c>
      <c r="AH741" s="16" t="n">
        <v>0.0255002190641056</v>
      </c>
      <c r="AI741" s="16" t="n">
        <v>0.0566617215749963</v>
      </c>
      <c r="AJ741" s="16" t="n">
        <v>0.0115402863853827</v>
      </c>
      <c r="AK741" s="16" t="n">
        <v>0</v>
      </c>
      <c r="AL741" s="16" t="n">
        <v>0</v>
      </c>
      <c r="AM741" s="16" t="n">
        <v>0.853562960667495</v>
      </c>
      <c r="AN741" s="16" t="n">
        <v>0.000553365417073615</v>
      </c>
      <c r="AO741" s="16" t="n">
        <v>0</v>
      </c>
      <c r="AP741" s="16" t="n">
        <v>0</v>
      </c>
      <c r="AQ741" s="16"/>
      <c r="AR741" s="16" t="n">
        <v>0.00389751269890393</v>
      </c>
      <c r="AS741" s="16" t="n">
        <v>0.0025023263689809</v>
      </c>
      <c r="AT741" s="16" t="n">
        <v>0.145857043260337</v>
      </c>
      <c r="AU741" s="16" t="n">
        <v>0.00235517646720264</v>
      </c>
      <c r="AV741" s="16" t="n">
        <v>0.00154808762306094</v>
      </c>
      <c r="AW741" s="16" t="n">
        <v>0.00253591090938217</v>
      </c>
      <c r="AX741" s="16" t="n">
        <v>0</v>
      </c>
      <c r="AY741" s="16" t="n">
        <v>0</v>
      </c>
      <c r="AZ741" s="16" t="n">
        <v>0.0284478914426781</v>
      </c>
      <c r="BA741" s="16" t="n">
        <v>0</v>
      </c>
      <c r="BB741" s="16" t="n">
        <v>0.00437930524464258</v>
      </c>
      <c r="BC741" s="16" t="n">
        <v>0</v>
      </c>
    </row>
    <row r="742">
      <c r="B742" t="s">
        <v>333</v>
      </c>
      <c r="C742" s="16" t="n">
        <v>0.00423359828298911</v>
      </c>
      <c r="D742" s="16" t="n">
        <v>0.00501766439517878</v>
      </c>
      <c r="E742" s="16" t="n">
        <v>0.019604619124507</v>
      </c>
      <c r="F742" s="16" t="n">
        <v>0</v>
      </c>
      <c r="G742" s="16"/>
      <c r="H742" s="16" t="n">
        <v>0.113277722353864</v>
      </c>
      <c r="I742" s="16" t="n">
        <v>0.00269588534678503</v>
      </c>
      <c r="J742" s="16"/>
      <c r="K742" s="16" t="n">
        <v>0.00172798253762393</v>
      </c>
      <c r="L742" s="16"/>
      <c r="M742" s="16" t="n">
        <v>0</v>
      </c>
      <c r="N742" s="16" t="n">
        <v>0</v>
      </c>
      <c r="O742" s="16" t="n">
        <v>0.141287694692808</v>
      </c>
      <c r="P742" s="16" t="n">
        <v>0.0938385026412374</v>
      </c>
      <c r="Q742" s="16"/>
      <c r="R742" s="16" t="s">
        <v>343</v>
      </c>
      <c r="S742" s="16" t="n">
        <v>0.0153195944658167</v>
      </c>
      <c r="T742" s="16" t="n">
        <v>0.00765192066516128</v>
      </c>
      <c r="U742" s="16" t="n">
        <v>0.00461254054070082</v>
      </c>
      <c r="V742" s="16" t="n">
        <v>0.000791573112113942</v>
      </c>
      <c r="W742" s="16"/>
      <c r="X742" s="16" t="n">
        <v>0</v>
      </c>
      <c r="Y742" s="16" t="n">
        <v>0</v>
      </c>
      <c r="Z742" s="16" t="n">
        <v>0.00581431300395683</v>
      </c>
      <c r="AA742" s="16" t="n">
        <v>0.0110097357893411</v>
      </c>
      <c r="AB742" s="16" t="n">
        <v>0.0312196158465901</v>
      </c>
      <c r="AC742" s="16" t="n">
        <v>0.0518871542422787</v>
      </c>
      <c r="AD742" s="16" t="n">
        <v>0.0206777405848498</v>
      </c>
      <c r="AE742" s="16"/>
      <c r="AF742" s="16" t="n">
        <v>0</v>
      </c>
      <c r="AG742" s="16" t="n">
        <v>0</v>
      </c>
      <c r="AH742" s="16" t="n">
        <v>0.000563851845397313</v>
      </c>
      <c r="AI742" s="16" t="n">
        <v>0.0285219752046473</v>
      </c>
      <c r="AJ742" s="16" t="n">
        <v>0</v>
      </c>
      <c r="AK742" s="16" t="n">
        <v>0</v>
      </c>
      <c r="AL742" s="16" t="n">
        <v>0.017022795004216</v>
      </c>
      <c r="AM742" s="16" t="n">
        <v>0.0147240191164398</v>
      </c>
      <c r="AN742" s="16" t="n">
        <v>0</v>
      </c>
      <c r="AO742" s="16" t="n">
        <v>0</v>
      </c>
      <c r="AP742" s="16" t="n">
        <v>0</v>
      </c>
      <c r="AQ742" s="16"/>
      <c r="AR742" s="16" t="n">
        <v>0.00389751269890393</v>
      </c>
      <c r="AS742" s="16" t="n">
        <v>0.00439759041692104</v>
      </c>
      <c r="AT742" s="16" t="n">
        <v>0.0126078370907569</v>
      </c>
      <c r="AU742" s="16" t="n">
        <v>0.0170610184545333</v>
      </c>
      <c r="AV742" s="16" t="n">
        <v>0</v>
      </c>
      <c r="AW742" s="16" t="n">
        <v>0.00542188988255642</v>
      </c>
      <c r="AX742" s="16" t="n">
        <v>0</v>
      </c>
      <c r="AY742" s="16" t="n">
        <v>0</v>
      </c>
      <c r="AZ742" s="16" t="n">
        <v>0</v>
      </c>
      <c r="BA742" s="16" t="n">
        <v>0</v>
      </c>
      <c r="BB742" s="16" t="n">
        <v>0.000604538157107425</v>
      </c>
      <c r="BC742" s="16" t="n">
        <v>0</v>
      </c>
    </row>
    <row r="743">
      <c r="B743" t="s">
        <v>334</v>
      </c>
      <c r="C743" s="16" t="n">
        <v>0.00080520266130524</v>
      </c>
      <c r="D743" s="16" t="n">
        <v>0.00673902330649916</v>
      </c>
      <c r="E743" s="16" t="n">
        <v>0.000881109011075886</v>
      </c>
      <c r="F743" s="16" t="n">
        <v>0.000108085830018609</v>
      </c>
      <c r="G743" s="16"/>
      <c r="H743" s="16" t="n">
        <v>0</v>
      </c>
      <c r="I743" s="16" t="n">
        <v>0.000662720797583207</v>
      </c>
      <c r="J743" s="16"/>
      <c r="K743" s="16" t="n">
        <v>0.000451147350725431</v>
      </c>
      <c r="L743" s="16"/>
      <c r="M743" s="16" t="n">
        <v>0</v>
      </c>
      <c r="N743" s="16" t="n">
        <v>0</v>
      </c>
      <c r="O743" s="16" t="n">
        <v>0.0150942524931166</v>
      </c>
      <c r="P743" s="16" t="n">
        <v>0.108760903661313</v>
      </c>
      <c r="Q743" s="16"/>
      <c r="R743" s="16" t="s">
        <v>343</v>
      </c>
      <c r="S743" s="16" t="n">
        <v>0</v>
      </c>
      <c r="T743" s="16" t="n">
        <v>0.00179258936843572</v>
      </c>
      <c r="U743" s="16" t="n">
        <v>0.00229427733384847</v>
      </c>
      <c r="V743" s="16" t="n">
        <v>0.0000503105611421823</v>
      </c>
      <c r="W743" s="16"/>
      <c r="X743" s="16" t="n">
        <v>0</v>
      </c>
      <c r="Y743" s="16" t="n">
        <v>0</v>
      </c>
      <c r="Z743" s="16" t="n">
        <v>0</v>
      </c>
      <c r="AA743" s="16" t="n">
        <v>0.00249223868061253</v>
      </c>
      <c r="AB743" s="16" t="n">
        <v>0.000917702587183926</v>
      </c>
      <c r="AC743" s="16" t="n">
        <v>0.0172952070060633</v>
      </c>
      <c r="AD743" s="16" t="n">
        <v>0.0271884084062907</v>
      </c>
      <c r="AE743" s="16"/>
      <c r="AF743" s="16" t="n">
        <v>0.00212149841444991</v>
      </c>
      <c r="AG743" s="16" t="n">
        <v>0.00196818410291419</v>
      </c>
      <c r="AH743" s="16" t="n">
        <v>0</v>
      </c>
      <c r="AI743" s="16" t="n">
        <v>0.00107172264031341</v>
      </c>
      <c r="AJ743" s="16" t="n">
        <v>0.00111598091052006</v>
      </c>
      <c r="AK743" s="16" t="n">
        <v>0</v>
      </c>
      <c r="AL743" s="16" t="n">
        <v>0.00488802812291156</v>
      </c>
      <c r="AM743" s="16" t="n">
        <v>0</v>
      </c>
      <c r="AN743" s="16" t="n">
        <v>0.00107200746605765</v>
      </c>
      <c r="AO743" s="16" t="n">
        <v>0</v>
      </c>
      <c r="AP743" s="16" t="n">
        <v>0</v>
      </c>
      <c r="AQ743" s="16"/>
      <c r="AR743" s="16" t="n">
        <v>0</v>
      </c>
      <c r="AS743" s="16" t="n">
        <v>0.000303531160520382</v>
      </c>
      <c r="AT743" s="16" t="n">
        <v>0.00152932545939957</v>
      </c>
      <c r="AU743" s="16" t="n">
        <v>0.0170610184545333</v>
      </c>
      <c r="AV743" s="16" t="n">
        <v>0.0112144257018872</v>
      </c>
      <c r="AW743" s="16" t="n">
        <v>0.000350068063792076</v>
      </c>
      <c r="AX743" s="16" t="n">
        <v>0</v>
      </c>
      <c r="AY743" s="16" t="n">
        <v>0.00103539457337102</v>
      </c>
      <c r="AZ743" s="16" t="n">
        <v>0</v>
      </c>
      <c r="BA743" s="16" t="n">
        <v>0.000927677898397248</v>
      </c>
      <c r="BB743" s="16" t="n">
        <v>0</v>
      </c>
      <c r="BC743" s="16" t="n">
        <v>0</v>
      </c>
    </row>
    <row r="744">
      <c r="B744" t="s">
        <v>335</v>
      </c>
      <c r="C744" s="16" t="n">
        <v>0.000982089023216824</v>
      </c>
      <c r="D744" s="16" t="n">
        <v>0.000763243226337548</v>
      </c>
      <c r="E744" s="16" t="n">
        <v>0.00128239341789918</v>
      </c>
      <c r="F744" s="16" t="n">
        <v>0.000926079455239849</v>
      </c>
      <c r="G744" s="16"/>
      <c r="H744" s="16" t="n">
        <v>0</v>
      </c>
      <c r="I744" s="16" t="n">
        <v>0.00106447108350343</v>
      </c>
      <c r="J744" s="16"/>
      <c r="K744" s="16" t="n">
        <v>0.000273182967276885</v>
      </c>
      <c r="L744" s="16"/>
      <c r="M744" s="16" t="n">
        <v>0</v>
      </c>
      <c r="N744" s="16" t="n">
        <v>0</v>
      </c>
      <c r="O744" s="16" t="n">
        <v>0.0204719249466601</v>
      </c>
      <c r="P744" s="16" t="n">
        <v>0.116738379178755</v>
      </c>
      <c r="Q744" s="16"/>
      <c r="R744" s="16" t="s">
        <v>343</v>
      </c>
      <c r="S744" s="16" t="n">
        <v>0</v>
      </c>
      <c r="T744" s="16" t="n">
        <v>0.00033882999685754</v>
      </c>
      <c r="U744" s="16" t="n">
        <v>0.00442381522480307</v>
      </c>
      <c r="V744" s="16" t="n">
        <v>0.000191443939008742</v>
      </c>
      <c r="W744" s="16"/>
      <c r="X744" s="16" t="n">
        <v>0</v>
      </c>
      <c r="Y744" s="16" t="n">
        <v>0</v>
      </c>
      <c r="Z744" s="16" t="n">
        <v>0</v>
      </c>
      <c r="AA744" s="16" t="n">
        <v>0</v>
      </c>
      <c r="AB744" s="16" t="n">
        <v>0</v>
      </c>
      <c r="AC744" s="16" t="n">
        <v>0.0641442950382891</v>
      </c>
      <c r="AD744" s="16" t="n">
        <v>0.022706110497917</v>
      </c>
      <c r="AE744" s="16"/>
      <c r="AF744" s="16" t="n">
        <v>0.00182949100443837</v>
      </c>
      <c r="AG744" s="16" t="n">
        <v>0.00166090861695701</v>
      </c>
      <c r="AH744" s="16" t="n">
        <v>0.000263252430982118</v>
      </c>
      <c r="AI744" s="16" t="n">
        <v>0.00702603380409816</v>
      </c>
      <c r="AJ744" s="16" t="n">
        <v>0.000719005590543696</v>
      </c>
      <c r="AK744" s="16" t="n">
        <v>0</v>
      </c>
      <c r="AL744" s="16" t="n">
        <v>0.00170754085120636</v>
      </c>
      <c r="AM744" s="16" t="n">
        <v>0</v>
      </c>
      <c r="AN744" s="16" t="n">
        <v>0</v>
      </c>
      <c r="AO744" s="16" t="n">
        <v>0</v>
      </c>
      <c r="AP744" s="16" t="n">
        <v>0</v>
      </c>
      <c r="AQ744" s="16"/>
      <c r="AR744" s="16" t="n">
        <v>0.00389751269890393</v>
      </c>
      <c r="AS744" s="16" t="n">
        <v>0</v>
      </c>
      <c r="AT744" s="16" t="n">
        <v>0</v>
      </c>
      <c r="AU744" s="16" t="n">
        <v>0</v>
      </c>
      <c r="AV744" s="16" t="n">
        <v>0.00309617524612188</v>
      </c>
      <c r="AW744" s="16" t="n">
        <v>0.000700136127584153</v>
      </c>
      <c r="AX744" s="16" t="n">
        <v>0.00102113391982598</v>
      </c>
      <c r="AY744" s="16" t="n">
        <v>0.00103539457337102</v>
      </c>
      <c r="AZ744" s="16" t="n">
        <v>0</v>
      </c>
      <c r="BA744" s="16" t="n">
        <v>0</v>
      </c>
      <c r="BB744" s="16" t="n">
        <v>0.00120907631421485</v>
      </c>
      <c r="BC744" s="16" t="n">
        <v>0</v>
      </c>
    </row>
    <row r="745">
      <c r="B745" t="s">
        <v>336</v>
      </c>
      <c r="C745" s="16" t="n">
        <v>0</v>
      </c>
      <c r="D745" s="16" t="n">
        <v>0</v>
      </c>
      <c r="E745" s="16" t="n">
        <v>0</v>
      </c>
      <c r="F745" s="16" t="n">
        <v>0</v>
      </c>
      <c r="G745" s="16"/>
      <c r="H745" s="16" t="n">
        <v>0</v>
      </c>
      <c r="I745" s="16" t="n">
        <v>0</v>
      </c>
      <c r="J745" s="16"/>
      <c r="K745" s="16" t="n">
        <v>0</v>
      </c>
      <c r="L745" s="16"/>
      <c r="M745" s="16" t="n">
        <v>0</v>
      </c>
      <c r="N745" s="16" t="n">
        <v>0</v>
      </c>
      <c r="O745" s="16" t="n">
        <v>0</v>
      </c>
      <c r="P745" s="16" t="n">
        <v>0</v>
      </c>
      <c r="Q745" s="16"/>
      <c r="R745" s="16" t="s">
        <v>343</v>
      </c>
      <c r="S745" s="16" t="n">
        <v>0</v>
      </c>
      <c r="T745" s="16" t="n">
        <v>0</v>
      </c>
      <c r="U745" s="16" t="n">
        <v>0</v>
      </c>
      <c r="V745" s="16" t="n">
        <v>0</v>
      </c>
      <c r="W745" s="16"/>
      <c r="X745" s="16" t="n">
        <v>0</v>
      </c>
      <c r="Y745" s="16" t="n">
        <v>0</v>
      </c>
      <c r="Z745" s="16" t="n">
        <v>0</v>
      </c>
      <c r="AA745" s="16" t="n">
        <v>0</v>
      </c>
      <c r="AB745" s="16" t="n">
        <v>0</v>
      </c>
      <c r="AC745" s="16" t="n">
        <v>0</v>
      </c>
      <c r="AD745" s="16" t="n">
        <v>0</v>
      </c>
      <c r="AE745" s="16"/>
      <c r="AF745" s="16" t="n">
        <v>0</v>
      </c>
      <c r="AG745" s="16" t="n">
        <v>0</v>
      </c>
      <c r="AH745" s="16" t="n">
        <v>0</v>
      </c>
      <c r="AI745" s="16" t="n">
        <v>0</v>
      </c>
      <c r="AJ745" s="16" t="n">
        <v>0</v>
      </c>
      <c r="AK745" s="16" t="n">
        <v>0</v>
      </c>
      <c r="AL745" s="16" t="n">
        <v>0</v>
      </c>
      <c r="AM745" s="16" t="n">
        <v>0</v>
      </c>
      <c r="AN745" s="16" t="n">
        <v>0</v>
      </c>
      <c r="AO745" s="16" t="n">
        <v>0</v>
      </c>
      <c r="AP745" s="16" t="n">
        <v>0</v>
      </c>
      <c r="AQ745" s="16"/>
      <c r="AR745" s="16" t="n">
        <v>0</v>
      </c>
      <c r="AS745" s="16" t="n">
        <v>0</v>
      </c>
      <c r="AT745" s="16" t="n">
        <v>0</v>
      </c>
      <c r="AU745" s="16" t="n">
        <v>0</v>
      </c>
      <c r="AV745" s="16" t="n">
        <v>0</v>
      </c>
      <c r="AW745" s="16" t="n">
        <v>0</v>
      </c>
      <c r="AX745" s="16" t="n">
        <v>0</v>
      </c>
      <c r="AY745" s="16" t="n">
        <v>0</v>
      </c>
      <c r="AZ745" s="16" t="n">
        <v>0</v>
      </c>
      <c r="BA745" s="16" t="n">
        <v>0</v>
      </c>
      <c r="BB745" s="16" t="n">
        <v>0</v>
      </c>
      <c r="BC745" s="16" t="n">
        <v>0</v>
      </c>
    </row>
    <row r="746">
      <c r="B746" t="s">
        <v>337</v>
      </c>
      <c r="C746" s="16" t="n">
        <v>0.0000237569560055485</v>
      </c>
      <c r="D746" s="16" t="n">
        <v>0</v>
      </c>
      <c r="E746" s="16" t="n">
        <v>0.00012192091043817</v>
      </c>
      <c r="F746" s="16" t="n">
        <v>0</v>
      </c>
      <c r="G746" s="16"/>
      <c r="H746" s="16" t="n">
        <v>0</v>
      </c>
      <c r="I746" s="16" t="n">
        <v>0.0000302275453838691</v>
      </c>
      <c r="J746" s="16"/>
      <c r="K746" s="16" t="n">
        <v>0</v>
      </c>
      <c r="L746" s="16"/>
      <c r="M746" s="16" t="n">
        <v>0</v>
      </c>
      <c r="N746" s="16" t="n">
        <v>0</v>
      </c>
      <c r="O746" s="16" t="n">
        <v>0</v>
      </c>
      <c r="P746" s="16" t="n">
        <v>0.00664657898444111</v>
      </c>
      <c r="Q746" s="16"/>
      <c r="R746" s="16" t="s">
        <v>343</v>
      </c>
      <c r="S746" s="16" t="n">
        <v>0</v>
      </c>
      <c r="T746" s="16" t="n">
        <v>0</v>
      </c>
      <c r="U746" s="16" t="n">
        <v>0.000128998385538158</v>
      </c>
      <c r="V746" s="16" t="n">
        <v>0</v>
      </c>
      <c r="W746" s="16"/>
      <c r="X746" s="16" t="n">
        <v>0</v>
      </c>
      <c r="Y746" s="16" t="n">
        <v>0</v>
      </c>
      <c r="Z746" s="16" t="n">
        <v>0</v>
      </c>
      <c r="AA746" s="16" t="n">
        <v>0</v>
      </c>
      <c r="AB746" s="16" t="n">
        <v>0</v>
      </c>
      <c r="AC746" s="16" t="n">
        <v>0</v>
      </c>
      <c r="AD746" s="16" t="n">
        <v>0.00190927555101153</v>
      </c>
      <c r="AE746" s="16"/>
      <c r="AF746" s="16" t="n">
        <v>0</v>
      </c>
      <c r="AG746" s="16" t="n">
        <v>0</v>
      </c>
      <c r="AH746" s="16" t="n">
        <v>0</v>
      </c>
      <c r="AI746" s="16" t="n">
        <v>0</v>
      </c>
      <c r="AJ746" s="16" t="n">
        <v>0.000218664623551988</v>
      </c>
      <c r="AK746" s="16" t="n">
        <v>0</v>
      </c>
      <c r="AL746" s="16" t="n">
        <v>0</v>
      </c>
      <c r="AM746" s="16" t="n">
        <v>0</v>
      </c>
      <c r="AN746" s="16" t="n">
        <v>0</v>
      </c>
      <c r="AO746" s="16" t="n">
        <v>0</v>
      </c>
      <c r="AP746" s="16" t="n">
        <v>0</v>
      </c>
      <c r="AQ746" s="16"/>
      <c r="AR746" s="16" t="n">
        <v>0</v>
      </c>
      <c r="AS746" s="16" t="n">
        <v>0</v>
      </c>
      <c r="AT746" s="16" t="n">
        <v>0</v>
      </c>
      <c r="AU746" s="16" t="n">
        <v>0</v>
      </c>
      <c r="AV746" s="16" t="n">
        <v>0</v>
      </c>
      <c r="AW746" s="16" t="n">
        <v>0</v>
      </c>
      <c r="AX746" s="16" t="n">
        <v>0</v>
      </c>
      <c r="AY746" s="16" t="n">
        <v>0</v>
      </c>
      <c r="AZ746" s="16" t="n">
        <v>0.000741184487582339</v>
      </c>
      <c r="BA746" s="16" t="n">
        <v>0</v>
      </c>
      <c r="BB746" s="16" t="n">
        <v>0</v>
      </c>
      <c r="BC746" s="16" t="n">
        <v>0</v>
      </c>
    </row>
    <row r="747">
      <c r="B747" t="s">
        <v>101</v>
      </c>
      <c r="C747" s="16" t="n">
        <v>0.0565069135879582</v>
      </c>
      <c r="D747" s="16" t="n">
        <v>0.0105900780767278</v>
      </c>
      <c r="E747" s="16" t="n">
        <v>0.0321537743087457</v>
      </c>
      <c r="F747" s="16" t="n">
        <v>0.0683088129038095</v>
      </c>
      <c r="G747" s="16"/>
      <c r="H747" s="16" t="n">
        <v>0</v>
      </c>
      <c r="I747" s="16" t="n">
        <v>0.0494218953019168</v>
      </c>
      <c r="J747" s="16"/>
      <c r="K747" s="16" t="n">
        <v>0.0828704082790776</v>
      </c>
      <c r="L747" s="16"/>
      <c r="M747" s="16" t="n">
        <v>0.0554254348739362</v>
      </c>
      <c r="N747" s="16" t="n">
        <v>0.0767692939356614</v>
      </c>
      <c r="O747" s="16" t="n">
        <v>0.0346769344176026</v>
      </c>
      <c r="P747" s="16" t="n">
        <v>0.0517196704768042</v>
      </c>
      <c r="Q747" s="16"/>
      <c r="R747" s="16" t="s">
        <v>343</v>
      </c>
      <c r="S747" s="16" t="n">
        <v>0</v>
      </c>
      <c r="T747" s="16" t="n">
        <v>0.00033882999685754</v>
      </c>
      <c r="U747" s="16" t="n">
        <v>0.0759006742060473</v>
      </c>
      <c r="V747" s="16" t="n">
        <v>0.0812786331607037</v>
      </c>
      <c r="W747" s="16"/>
      <c r="X747" s="16" t="n">
        <v>0.0307443661944244</v>
      </c>
      <c r="Y747" s="16" t="n">
        <v>0.119948477727343</v>
      </c>
      <c r="Z747" s="16" t="n">
        <v>0.0253413113157524</v>
      </c>
      <c r="AA747" s="16" t="n">
        <v>0</v>
      </c>
      <c r="AB747" s="16" t="n">
        <v>0</v>
      </c>
      <c r="AC747" s="16" t="n">
        <v>0.27491732762429</v>
      </c>
      <c r="AD747" s="16" t="n">
        <v>0.0364620943588674</v>
      </c>
      <c r="AE747" s="16"/>
      <c r="AF747" s="16" t="n">
        <v>0.00136151312254243</v>
      </c>
      <c r="AG747" s="16" t="n">
        <v>0</v>
      </c>
      <c r="AH747" s="16" t="n">
        <v>0.00225016646069483</v>
      </c>
      <c r="AI747" s="16" t="n">
        <v>0.034597466138295</v>
      </c>
      <c r="AJ747" s="16" t="n">
        <v>0.0275966285441092</v>
      </c>
      <c r="AK747" s="16" t="n">
        <v>0.0672175175625226</v>
      </c>
      <c r="AL747" s="16" t="n">
        <v>0.00079067046144408</v>
      </c>
      <c r="AM747" s="16" t="n">
        <v>0</v>
      </c>
      <c r="AN747" s="16" t="n">
        <v>0</v>
      </c>
      <c r="AO747" s="16" t="n">
        <v>0</v>
      </c>
      <c r="AP747" s="16" t="n">
        <v>0.172686022423191</v>
      </c>
      <c r="AQ747" s="16"/>
      <c r="AR747" s="16" t="n">
        <v>0</v>
      </c>
      <c r="AS747" s="16" t="n">
        <v>0.192959074101657</v>
      </c>
      <c r="AT747" s="16" t="n">
        <v>0.00553925581567869</v>
      </c>
      <c r="AU747" s="16" t="n">
        <v>0</v>
      </c>
      <c r="AV747" s="16" t="n">
        <v>0</v>
      </c>
      <c r="AW747" s="16" t="n">
        <v>0.0268723872211348</v>
      </c>
      <c r="AX747" s="16" t="n">
        <v>0.00739714619830312</v>
      </c>
      <c r="AY747" s="16" t="n">
        <v>0</v>
      </c>
      <c r="AZ747" s="16" t="n">
        <v>0</v>
      </c>
      <c r="BA747" s="16" t="n">
        <v>0</v>
      </c>
      <c r="BB747" s="16" t="n">
        <v>0.193365826966407</v>
      </c>
      <c r="BC747" s="16" t="n">
        <v>0.000697253247920176</v>
      </c>
    </row>
    <row r="748">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row>
    <row r="749">
      <c r="B749" s="7" t="s">
        <v>348</v>
      </c>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row>
    <row r="750">
      <c r="B750" s="26" t="s">
        <v>349</v>
      </c>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row>
    <row r="751">
      <c r="B751" t="s">
        <v>324</v>
      </c>
      <c r="C751" s="16" t="n">
        <v>0.0120867943229835</v>
      </c>
      <c r="D751" s="16" t="n">
        <v>0.00622295354522169</v>
      </c>
      <c r="E751" s="16" t="n">
        <v>0.015583844976277</v>
      </c>
      <c r="F751" s="16" t="n">
        <v>0.0153755382385237</v>
      </c>
      <c r="G751" s="16"/>
      <c r="H751" s="16" t="n">
        <v>0</v>
      </c>
      <c r="I751" s="16" t="n">
        <v>0.0239887420259347</v>
      </c>
      <c r="J751" s="16"/>
      <c r="K751" s="16" t="n">
        <v>0.00842967903688433</v>
      </c>
      <c r="L751" s="16"/>
      <c r="M751" s="16" t="n">
        <v>0</v>
      </c>
      <c r="N751" s="16" t="n">
        <v>0.0573721424793001</v>
      </c>
      <c r="O751" s="16" t="n">
        <v>0.0358202505579374</v>
      </c>
      <c r="P751" s="16" t="n">
        <v>0</v>
      </c>
      <c r="Q751" s="16"/>
      <c r="R751" s="16" t="n">
        <v>0</v>
      </c>
      <c r="S751" s="16" t="n">
        <v>0</v>
      </c>
      <c r="T751" s="16" t="n">
        <v>0</v>
      </c>
      <c r="U751" s="16" t="n">
        <v>0.0471557547662684</v>
      </c>
      <c r="V751" s="16" t="n">
        <v>0.0226124963187045</v>
      </c>
      <c r="W751" s="16"/>
      <c r="X751" s="16" t="n">
        <v>0.0175228167902545</v>
      </c>
      <c r="Y751" s="16" t="n">
        <v>0.0294429120128844</v>
      </c>
      <c r="Z751" s="16" t="n">
        <v>0</v>
      </c>
      <c r="AA751" s="16" t="n">
        <v>0</v>
      </c>
      <c r="AB751" s="16" t="n">
        <v>0</v>
      </c>
      <c r="AC751" s="16" t="n">
        <v>0</v>
      </c>
      <c r="AD751" s="16" t="n">
        <v>0.143534664698707</v>
      </c>
      <c r="AE751" s="16"/>
      <c r="AF751" s="16" t="s">
        <v>343</v>
      </c>
      <c r="AG751" s="16" t="n">
        <v>0</v>
      </c>
      <c r="AH751" s="16" t="n">
        <v>0</v>
      </c>
      <c r="AI751" s="16" t="n">
        <v>0.0103576449502433</v>
      </c>
      <c r="AJ751" s="16" t="n">
        <v>0.335771581795519</v>
      </c>
      <c r="AK751" s="16" t="n">
        <v>0</v>
      </c>
      <c r="AL751" s="16" t="n">
        <v>0</v>
      </c>
      <c r="AM751" s="16" t="n">
        <v>0.0458474028772404</v>
      </c>
      <c r="AN751" s="16" t="n">
        <v>0</v>
      </c>
      <c r="AO751" s="16" t="n">
        <v>0</v>
      </c>
      <c r="AP751" s="16" t="n">
        <v>0</v>
      </c>
      <c r="AQ751" s="16"/>
      <c r="AR751" s="16" t="n">
        <v>0</v>
      </c>
      <c r="AS751" s="16" t="n">
        <v>0</v>
      </c>
      <c r="AT751" s="16" t="n">
        <v>0.00747443673587178</v>
      </c>
      <c r="AU751" s="16" t="n">
        <v>0.456884432786155</v>
      </c>
      <c r="AV751" s="16" t="n">
        <v>0</v>
      </c>
      <c r="AW751" s="16" t="n">
        <v>0</v>
      </c>
      <c r="AX751" s="16" t="n">
        <v>0</v>
      </c>
      <c r="AY751" s="16" t="n">
        <v>0</v>
      </c>
      <c r="AZ751" s="16" t="n">
        <v>0</v>
      </c>
      <c r="BA751" s="16" t="n">
        <v>0.102975297901282</v>
      </c>
      <c r="BB751" s="16" t="n">
        <v>0</v>
      </c>
      <c r="BC751" s="16" t="n">
        <v>0</v>
      </c>
    </row>
    <row r="752">
      <c r="B752" t="s">
        <v>325</v>
      </c>
      <c r="C752" s="16" t="n">
        <v>0.0542259419241518</v>
      </c>
      <c r="D752" s="16" t="n">
        <v>0.144149959040558</v>
      </c>
      <c r="E752" s="16" t="n">
        <v>0.00258135744528645</v>
      </c>
      <c r="F752" s="16" t="n">
        <v>0</v>
      </c>
      <c r="G752" s="16"/>
      <c r="H752" s="16" t="n">
        <v>0.00597336079942482</v>
      </c>
      <c r="I752" s="16" t="n">
        <v>0.105499406216366</v>
      </c>
      <c r="J752" s="16"/>
      <c r="K752" s="16" t="n">
        <v>0.135524282400877</v>
      </c>
      <c r="L752" s="16"/>
      <c r="M752" s="16" t="n">
        <v>0.0703217497638085</v>
      </c>
      <c r="N752" s="16" t="n">
        <v>0</v>
      </c>
      <c r="O752" s="16" t="n">
        <v>0.00982161591984422</v>
      </c>
      <c r="P752" s="16" t="n">
        <v>0.0470609558663879</v>
      </c>
      <c r="Q752" s="16"/>
      <c r="R752" s="16" t="n">
        <v>0</v>
      </c>
      <c r="S752" s="16" t="n">
        <v>0</v>
      </c>
      <c r="T752" s="16" t="n">
        <v>0.125213192072042</v>
      </c>
      <c r="U752" s="16" t="n">
        <v>0.00170659120682902</v>
      </c>
      <c r="V752" s="16" t="n">
        <v>0</v>
      </c>
      <c r="W752" s="16"/>
      <c r="X752" s="16" t="n">
        <v>0.144224652105755</v>
      </c>
      <c r="Y752" s="16" t="n">
        <v>0</v>
      </c>
      <c r="Z752" s="16" t="n">
        <v>0</v>
      </c>
      <c r="AA752" s="16" t="n">
        <v>0.00121367800360888</v>
      </c>
      <c r="AB752" s="16" t="n">
        <v>0.00547208248699909</v>
      </c>
      <c r="AC752" s="16" t="n">
        <v>0</v>
      </c>
      <c r="AD752" s="16" t="n">
        <v>0</v>
      </c>
      <c r="AE752" s="16"/>
      <c r="AF752" s="16" t="s">
        <v>343</v>
      </c>
      <c r="AG752" s="16" t="n">
        <v>0</v>
      </c>
      <c r="AH752" s="16" t="n">
        <v>0.00833596472603581</v>
      </c>
      <c r="AI752" s="16" t="n">
        <v>0</v>
      </c>
      <c r="AJ752" s="16" t="n">
        <v>0.0391487821269506</v>
      </c>
      <c r="AK752" s="16" t="n">
        <v>0</v>
      </c>
      <c r="AL752" s="16" t="n">
        <v>0</v>
      </c>
      <c r="AM752" s="16" t="n">
        <v>0</v>
      </c>
      <c r="AN752" s="16" t="n">
        <v>0.639846122344429</v>
      </c>
      <c r="AO752" s="16" t="n">
        <v>0</v>
      </c>
      <c r="AP752" s="16" t="n">
        <v>0</v>
      </c>
      <c r="AQ752" s="16"/>
      <c r="AR752" s="16" t="n">
        <v>0</v>
      </c>
      <c r="AS752" s="16" t="n">
        <v>0</v>
      </c>
      <c r="AT752" s="16" t="n">
        <v>0.00103180343851294</v>
      </c>
      <c r="AU752" s="16" t="n">
        <v>0.0862311344276892</v>
      </c>
      <c r="AV752" s="16" t="n">
        <v>0</v>
      </c>
      <c r="AW752" s="16" t="n">
        <v>0</v>
      </c>
      <c r="AX752" s="16" t="n">
        <v>0.0030478404929302</v>
      </c>
      <c r="AY752" s="16" t="n">
        <v>0</v>
      </c>
      <c r="AZ752" s="16" t="n">
        <v>0</v>
      </c>
      <c r="BA752" s="16" t="n">
        <v>0</v>
      </c>
      <c r="BB752" s="16" t="n">
        <v>0</v>
      </c>
      <c r="BC752" s="16" t="n">
        <v>0.492833605319088</v>
      </c>
    </row>
    <row r="753">
      <c r="B753" t="s">
        <v>326</v>
      </c>
      <c r="C753" s="16" t="n">
        <v>0.153959142781101</v>
      </c>
      <c r="D753" s="16" t="n">
        <v>0.193697033828363</v>
      </c>
      <c r="E753" s="16" t="n">
        <v>0.0700924475138642</v>
      </c>
      <c r="F753" s="16" t="n">
        <v>0.246674519749992</v>
      </c>
      <c r="G753" s="16"/>
      <c r="H753" s="16" t="n">
        <v>0</v>
      </c>
      <c r="I753" s="16" t="n">
        <v>0.285750572994615</v>
      </c>
      <c r="J753" s="16"/>
      <c r="K753" s="16" t="n">
        <v>0.0223071259889312</v>
      </c>
      <c r="L753" s="16"/>
      <c r="M753" s="16" t="n">
        <v>0.165248503165094</v>
      </c>
      <c r="N753" s="16" t="n">
        <v>0.149970092366268</v>
      </c>
      <c r="O753" s="16" t="n">
        <v>0.0498184682495905</v>
      </c>
      <c r="P753" s="16" t="n">
        <v>0.0277829736854053</v>
      </c>
      <c r="Q753" s="16"/>
      <c r="R753" s="16" t="n">
        <v>0</v>
      </c>
      <c r="S753" s="16" t="n">
        <v>0.304598853475764</v>
      </c>
      <c r="T753" s="16" t="n">
        <v>0.0594517126381237</v>
      </c>
      <c r="U753" s="16" t="n">
        <v>0.0171938349738818</v>
      </c>
      <c r="V753" s="16" t="n">
        <v>0.362779278567908</v>
      </c>
      <c r="W753" s="16"/>
      <c r="X753" s="16" t="n">
        <v>0.02708591625971</v>
      </c>
      <c r="Y753" s="16" t="n">
        <v>0.00229711325334299</v>
      </c>
      <c r="Z753" s="16" t="n">
        <v>0.880414152543541</v>
      </c>
      <c r="AA753" s="16" t="n">
        <v>0.264735732935022</v>
      </c>
      <c r="AB753" s="16" t="n">
        <v>0</v>
      </c>
      <c r="AC753" s="16" t="n">
        <v>0</v>
      </c>
      <c r="AD753" s="16" t="n">
        <v>0.143534664698707</v>
      </c>
      <c r="AE753" s="16"/>
      <c r="AF753" s="16" t="s">
        <v>343</v>
      </c>
      <c r="AG753" s="16" t="n">
        <v>0.934617425122256</v>
      </c>
      <c r="AH753" s="16" t="n">
        <v>0.0235983420334258</v>
      </c>
      <c r="AI753" s="16" t="n">
        <v>0.0254136699935478</v>
      </c>
      <c r="AJ753" s="16" t="n">
        <v>0.11930579858535</v>
      </c>
      <c r="AK753" s="16" t="n">
        <v>0.636796239082178</v>
      </c>
      <c r="AL753" s="16" t="n">
        <v>0.029918906119224</v>
      </c>
      <c r="AM753" s="16" t="n">
        <v>0</v>
      </c>
      <c r="AN753" s="16" t="n">
        <v>0.12329624150477</v>
      </c>
      <c r="AO753" s="16" t="n">
        <v>0</v>
      </c>
      <c r="AP753" s="16" t="n">
        <v>0</v>
      </c>
      <c r="AQ753" s="16"/>
      <c r="AR753" s="16" t="n">
        <v>0.178831751285421</v>
      </c>
      <c r="AS753" s="16" t="n">
        <v>0.05105996177502</v>
      </c>
      <c r="AT753" s="16" t="n">
        <v>0.00747443673587178</v>
      </c>
      <c r="AU753" s="16" t="n">
        <v>0</v>
      </c>
      <c r="AV753" s="16" t="n">
        <v>0</v>
      </c>
      <c r="AW753" s="16" t="n">
        <v>0</v>
      </c>
      <c r="AX753" s="16" t="n">
        <v>0.0220787119863328</v>
      </c>
      <c r="AY753" s="16" t="n">
        <v>0</v>
      </c>
      <c r="AZ753" s="16" t="n">
        <v>0</v>
      </c>
      <c r="BA753" s="16" t="n">
        <v>0.852788283197203</v>
      </c>
      <c r="BB753" s="16" t="n">
        <v>0.919754008309228</v>
      </c>
      <c r="BC753" s="16" t="n">
        <v>0</v>
      </c>
    </row>
    <row r="754">
      <c r="B754" t="s">
        <v>327</v>
      </c>
      <c r="C754" s="16" t="n">
        <v>0.232719938260969</v>
      </c>
      <c r="D754" s="16" t="n">
        <v>0</v>
      </c>
      <c r="E754" s="16" t="n">
        <v>0.246403477131457</v>
      </c>
      <c r="F754" s="16" t="n">
        <v>0.602361256891007</v>
      </c>
      <c r="G754" s="16"/>
      <c r="H754" s="16" t="n">
        <v>0.341525865073618</v>
      </c>
      <c r="I754" s="16" t="n">
        <v>0.127077574842001</v>
      </c>
      <c r="J754" s="16"/>
      <c r="K754" s="16" t="n">
        <v>0.191135643789226</v>
      </c>
      <c r="L754" s="16"/>
      <c r="M754" s="16" t="n">
        <v>0.266270635263852</v>
      </c>
      <c r="N754" s="16" t="n">
        <v>0.142474040451182</v>
      </c>
      <c r="O754" s="16" t="n">
        <v>0.111284821936705</v>
      </c>
      <c r="P754" s="16" t="n">
        <v>0</v>
      </c>
      <c r="Q754" s="16"/>
      <c r="R754" s="16" t="n">
        <v>0</v>
      </c>
      <c r="S754" s="16" t="n">
        <v>0.50327935932298</v>
      </c>
      <c r="T754" s="16" t="n">
        <v>0.196765353121991</v>
      </c>
      <c r="U754" s="16" t="n">
        <v>0.077864438226761</v>
      </c>
      <c r="V754" s="16" t="n">
        <v>0.102457700042389</v>
      </c>
      <c r="W754" s="16"/>
      <c r="X754" s="16" t="n">
        <v>0.59554971349461</v>
      </c>
      <c r="Y754" s="16" t="n">
        <v>0</v>
      </c>
      <c r="Z754" s="16" t="n">
        <v>0.0129361807225674</v>
      </c>
      <c r="AA754" s="16" t="n">
        <v>0.0465829772094308</v>
      </c>
      <c r="AB754" s="16" t="n">
        <v>0</v>
      </c>
      <c r="AC754" s="16" t="n">
        <v>0</v>
      </c>
      <c r="AD754" s="16" t="n">
        <v>0</v>
      </c>
      <c r="AE754" s="16"/>
      <c r="AF754" s="16" t="s">
        <v>343</v>
      </c>
      <c r="AG754" s="16" t="n">
        <v>0</v>
      </c>
      <c r="AH754" s="16" t="n">
        <v>0.319948168869247</v>
      </c>
      <c r="AI754" s="16" t="n">
        <v>0.218983094788017</v>
      </c>
      <c r="AJ754" s="16" t="n">
        <v>0.0552491571728977</v>
      </c>
      <c r="AK754" s="16" t="n">
        <v>0.322345947254234</v>
      </c>
      <c r="AL754" s="16" t="n">
        <v>0.284673699966865</v>
      </c>
      <c r="AM754" s="16" t="n">
        <v>0.0315586306434432</v>
      </c>
      <c r="AN754" s="16" t="n">
        <v>0</v>
      </c>
      <c r="AO754" s="16" t="n">
        <v>0.675299422078868</v>
      </c>
      <c r="AP754" s="16" t="n">
        <v>0</v>
      </c>
      <c r="AQ754" s="16"/>
      <c r="AR754" s="16" t="n">
        <v>0.0166590920724084</v>
      </c>
      <c r="AS754" s="16" t="n">
        <v>0.85534143352584</v>
      </c>
      <c r="AT754" s="16" t="n">
        <v>0.0866790954969938</v>
      </c>
      <c r="AU754" s="16" t="n">
        <v>0</v>
      </c>
      <c r="AV754" s="16" t="n">
        <v>0</v>
      </c>
      <c r="AW754" s="16" t="n">
        <v>0.587901602572512</v>
      </c>
      <c r="AX754" s="16" t="n">
        <v>0</v>
      </c>
      <c r="AY754" s="16" t="n">
        <v>0</v>
      </c>
      <c r="AZ754" s="16" t="n">
        <v>0.990650043525116</v>
      </c>
      <c r="BA754" s="16" t="n">
        <v>0</v>
      </c>
      <c r="BB754" s="16" t="n">
        <v>0</v>
      </c>
      <c r="BC754" s="16" t="n">
        <v>0</v>
      </c>
    </row>
    <row r="755">
      <c r="B755" t="s">
        <v>328</v>
      </c>
      <c r="C755" s="16" t="n">
        <v>0.0346230087914984</v>
      </c>
      <c r="D755" s="16" t="n">
        <v>0.0286880368394731</v>
      </c>
      <c r="E755" s="16" t="n">
        <v>0.0286800898067745</v>
      </c>
      <c r="F755" s="16" t="n">
        <v>0.0560758674195642</v>
      </c>
      <c r="G755" s="16"/>
      <c r="H755" s="16" t="n">
        <v>0</v>
      </c>
      <c r="I755" s="16" t="n">
        <v>0.0246481207390725</v>
      </c>
      <c r="J755" s="16"/>
      <c r="K755" s="16" t="n">
        <v>0.0821243105259994</v>
      </c>
      <c r="L755" s="16"/>
      <c r="M755" s="16" t="n">
        <v>0</v>
      </c>
      <c r="N755" s="16" t="n">
        <v>0.188436087700013</v>
      </c>
      <c r="O755" s="16" t="n">
        <v>0.0294109026674941</v>
      </c>
      <c r="P755" s="16" t="n">
        <v>0.0616723117758709</v>
      </c>
      <c r="Q755" s="16"/>
      <c r="R755" s="16" t="n">
        <v>0</v>
      </c>
      <c r="S755" s="16" t="n">
        <v>0.0941579011885645</v>
      </c>
      <c r="T755" s="16" t="n">
        <v>0.0232302493484114</v>
      </c>
      <c r="U755" s="16" t="n">
        <v>0.0132610093756725</v>
      </c>
      <c r="V755" s="16" t="n">
        <v>0</v>
      </c>
      <c r="W755" s="16"/>
      <c r="X755" s="16" t="n">
        <v>0.0542727975022764</v>
      </c>
      <c r="Y755" s="16" t="n">
        <v>0.10738075018042</v>
      </c>
      <c r="Z755" s="16" t="n">
        <v>0.0229362124966118</v>
      </c>
      <c r="AA755" s="16" t="n">
        <v>0</v>
      </c>
      <c r="AB755" s="16" t="n">
        <v>0</v>
      </c>
      <c r="AC755" s="16" t="n">
        <v>0</v>
      </c>
      <c r="AD755" s="16" t="n">
        <v>0.0361132467056329</v>
      </c>
      <c r="AE755" s="16"/>
      <c r="AF755" s="16" t="s">
        <v>343</v>
      </c>
      <c r="AG755" s="16" t="n">
        <v>0</v>
      </c>
      <c r="AH755" s="16" t="n">
        <v>0.00833596472603581</v>
      </c>
      <c r="AI755" s="16" t="n">
        <v>0</v>
      </c>
      <c r="AJ755" s="16" t="n">
        <v>0.0135477903679031</v>
      </c>
      <c r="AK755" s="16" t="n">
        <v>0</v>
      </c>
      <c r="AL755" s="16" t="n">
        <v>0.0299746687121237</v>
      </c>
      <c r="AM755" s="16" t="n">
        <v>0.0259118180279739</v>
      </c>
      <c r="AN755" s="16" t="n">
        <v>0</v>
      </c>
      <c r="AO755" s="16" t="n">
        <v>0.320933712721061</v>
      </c>
      <c r="AP755" s="16" t="n">
        <v>0</v>
      </c>
      <c r="AQ755" s="16"/>
      <c r="AR755" s="16" t="n">
        <v>0.0166590920724084</v>
      </c>
      <c r="AS755" s="16" t="n">
        <v>0</v>
      </c>
      <c r="AT755" s="16" t="n">
        <v>0.0406341328190739</v>
      </c>
      <c r="AU755" s="16" t="n">
        <v>0</v>
      </c>
      <c r="AV755" s="16" t="n">
        <v>0</v>
      </c>
      <c r="AW755" s="16" t="n">
        <v>0.140624478881263</v>
      </c>
      <c r="AX755" s="16" t="n">
        <v>0</v>
      </c>
      <c r="AY755" s="16" t="n">
        <v>0</v>
      </c>
      <c r="AZ755" s="16" t="n">
        <v>0</v>
      </c>
      <c r="BA755" s="16" t="n">
        <v>0</v>
      </c>
      <c r="BB755" s="16" t="n">
        <v>0</v>
      </c>
      <c r="BC755" s="16" t="n">
        <v>0</v>
      </c>
    </row>
    <row r="756">
      <c r="B756" t="s">
        <v>329</v>
      </c>
      <c r="C756" s="16" t="n">
        <v>0.0243808461543487</v>
      </c>
      <c r="D756" s="16" t="n">
        <v>0.0569909166585862</v>
      </c>
      <c r="E756" s="16" t="n">
        <v>0.00811997397314706</v>
      </c>
      <c r="F756" s="16" t="n">
        <v>0</v>
      </c>
      <c r="G756" s="16"/>
      <c r="H756" s="16" t="n">
        <v>0.0255457248798472</v>
      </c>
      <c r="I756" s="16" t="n">
        <v>0.000245694070325904</v>
      </c>
      <c r="J756" s="16"/>
      <c r="K756" s="16" t="n">
        <v>0.0142370764383343</v>
      </c>
      <c r="L756" s="16"/>
      <c r="M756" s="16" t="n">
        <v>0</v>
      </c>
      <c r="N756" s="16" t="n">
        <v>0.123942394617872</v>
      </c>
      <c r="O756" s="16" t="n">
        <v>0.0484378336428772</v>
      </c>
      <c r="P756" s="16" t="n">
        <v>0.0132233994368222</v>
      </c>
      <c r="Q756" s="16"/>
      <c r="R756" s="16" t="n">
        <v>0</v>
      </c>
      <c r="S756" s="16" t="n">
        <v>0.0516613242314692</v>
      </c>
      <c r="T756" s="16" t="n">
        <v>0.00283115285784458</v>
      </c>
      <c r="U756" s="16" t="n">
        <v>0.0187959013148206</v>
      </c>
      <c r="V756" s="16" t="n">
        <v>0.050970782341608</v>
      </c>
      <c r="W756" s="16"/>
      <c r="X756" s="16" t="n">
        <v>0.048265235338491</v>
      </c>
      <c r="Y756" s="16" t="n">
        <v>0.00109331875142398</v>
      </c>
      <c r="Z756" s="16" t="n">
        <v>0.014838229786537</v>
      </c>
      <c r="AA756" s="16" t="n">
        <v>0.0128928040730032</v>
      </c>
      <c r="AB756" s="16" t="n">
        <v>0</v>
      </c>
      <c r="AC756" s="16" t="n">
        <v>0</v>
      </c>
      <c r="AD756" s="16" t="n">
        <v>0.117851885096031</v>
      </c>
      <c r="AE756" s="16"/>
      <c r="AF756" s="16" t="s">
        <v>343</v>
      </c>
      <c r="AG756" s="16" t="n">
        <v>0</v>
      </c>
      <c r="AH756" s="16" t="n">
        <v>0.00325761676949337</v>
      </c>
      <c r="AI756" s="16" t="n">
        <v>0</v>
      </c>
      <c r="AJ756" s="16" t="n">
        <v>0.174954031514846</v>
      </c>
      <c r="AK756" s="16" t="n">
        <v>0.0224331196149893</v>
      </c>
      <c r="AL756" s="16" t="n">
        <v>0</v>
      </c>
      <c r="AM756" s="16" t="n">
        <v>0.183972545453378</v>
      </c>
      <c r="AN756" s="16" t="n">
        <v>0.0677741289084176</v>
      </c>
      <c r="AO756" s="16" t="n">
        <v>0</v>
      </c>
      <c r="AP756" s="16" t="n">
        <v>0</v>
      </c>
      <c r="AQ756" s="16"/>
      <c r="AR756" s="16" t="n">
        <v>0.0166590920724084</v>
      </c>
      <c r="AS756" s="16" t="n">
        <v>0.05105996177502</v>
      </c>
      <c r="AT756" s="16" t="n">
        <v>0.039602329380561</v>
      </c>
      <c r="AU756" s="16" t="n">
        <v>0</v>
      </c>
      <c r="AV756" s="16" t="n">
        <v>0</v>
      </c>
      <c r="AW756" s="16" t="n">
        <v>0</v>
      </c>
      <c r="AX756" s="16" t="n">
        <v>0.0030478404929302</v>
      </c>
      <c r="AY756" s="16" t="n">
        <v>0.927504117605046</v>
      </c>
      <c r="AZ756" s="16" t="n">
        <v>0</v>
      </c>
      <c r="BA756" s="16" t="n">
        <v>0.0194352797312596</v>
      </c>
      <c r="BB756" s="16" t="n">
        <v>0</v>
      </c>
      <c r="BC756" s="16" t="n">
        <v>0</v>
      </c>
    </row>
    <row r="757">
      <c r="B757" t="s">
        <v>330</v>
      </c>
      <c r="C757" s="16" t="n">
        <v>0.143705850653583</v>
      </c>
      <c r="D757" s="16" t="n">
        <v>0.141294136237856</v>
      </c>
      <c r="E757" s="16" t="n">
        <v>0.221037111802286</v>
      </c>
      <c r="F757" s="16" t="n">
        <v>0</v>
      </c>
      <c r="G757" s="16"/>
      <c r="H757" s="16" t="n">
        <v>0.168394139735517</v>
      </c>
      <c r="I757" s="16" t="n">
        <v>0.18195194280041</v>
      </c>
      <c r="J757" s="16"/>
      <c r="K757" s="16" t="n">
        <v>0.110921574665197</v>
      </c>
      <c r="L757" s="16"/>
      <c r="M757" s="16" t="n">
        <v>0.161426376766617</v>
      </c>
      <c r="N757" s="16" t="n">
        <v>0.0585995337372109</v>
      </c>
      <c r="O757" s="16" t="n">
        <v>0.159982840679466</v>
      </c>
      <c r="P757" s="16" t="n">
        <v>0.153096277471215</v>
      </c>
      <c r="Q757" s="16"/>
      <c r="R757" s="16" t="n">
        <v>0</v>
      </c>
      <c r="S757" s="16" t="n">
        <v>0.00975041886927528</v>
      </c>
      <c r="T757" s="16" t="n">
        <v>0.289351129067497</v>
      </c>
      <c r="U757" s="16" t="n">
        <v>0.0880770170804554</v>
      </c>
      <c r="V757" s="16" t="n">
        <v>0.00329171321858253</v>
      </c>
      <c r="W757" s="16"/>
      <c r="X757" s="16" t="n">
        <v>0.112219380076212</v>
      </c>
      <c r="Y757" s="16" t="n">
        <v>0.732138402720152</v>
      </c>
      <c r="Z757" s="16" t="n">
        <v>0.0229362124966118</v>
      </c>
      <c r="AA757" s="16" t="n">
        <v>0.0631352716371413</v>
      </c>
      <c r="AB757" s="16" t="n">
        <v>0</v>
      </c>
      <c r="AC757" s="16" t="n">
        <v>0.0262844141747516</v>
      </c>
      <c r="AD757" s="16" t="n">
        <v>0.0325678851966602</v>
      </c>
      <c r="AE757" s="16"/>
      <c r="AF757" s="16" t="s">
        <v>343</v>
      </c>
      <c r="AG757" s="16" t="n">
        <v>0</v>
      </c>
      <c r="AH757" s="16" t="n">
        <v>0.33250515085904</v>
      </c>
      <c r="AI757" s="16" t="n">
        <v>0.383395912776202</v>
      </c>
      <c r="AJ757" s="16" t="n">
        <v>0.109823929038347</v>
      </c>
      <c r="AK757" s="16" t="n">
        <v>0.00577226115221865</v>
      </c>
      <c r="AL757" s="16" t="n">
        <v>0.00565733805237873</v>
      </c>
      <c r="AM757" s="16" t="n">
        <v>0.541143820254845</v>
      </c>
      <c r="AN757" s="16" t="n">
        <v>0</v>
      </c>
      <c r="AO757" s="16" t="n">
        <v>0</v>
      </c>
      <c r="AP757" s="16" t="n">
        <v>1</v>
      </c>
      <c r="AQ757" s="16"/>
      <c r="AR757" s="16" t="n">
        <v>0.752232187606579</v>
      </c>
      <c r="AS757" s="16" t="n">
        <v>0</v>
      </c>
      <c r="AT757" s="16" t="n">
        <v>0.0149488734717436</v>
      </c>
      <c r="AU757" s="16" t="n">
        <v>0</v>
      </c>
      <c r="AV757" s="16" t="n">
        <v>0</v>
      </c>
      <c r="AW757" s="16" t="n">
        <v>0.0974162005654298</v>
      </c>
      <c r="AX757" s="16" t="n">
        <v>0.971825607027807</v>
      </c>
      <c r="AY757" s="16" t="n">
        <v>0</v>
      </c>
      <c r="AZ757" s="16" t="n">
        <v>0.00311665215829477</v>
      </c>
      <c r="BA757" s="16" t="n">
        <v>0</v>
      </c>
      <c r="BB757" s="16" t="n">
        <v>0.0057872168559079</v>
      </c>
      <c r="BC757" s="16" t="n">
        <v>0</v>
      </c>
    </row>
    <row r="758">
      <c r="B758" t="s">
        <v>331</v>
      </c>
      <c r="C758" s="16" t="n">
        <v>0.00568284523038486</v>
      </c>
      <c r="D758" s="16" t="n">
        <v>0.00288177894600517</v>
      </c>
      <c r="E758" s="16" t="n">
        <v>0.010936895477498</v>
      </c>
      <c r="F758" s="16" t="n">
        <v>0.000404363903895443</v>
      </c>
      <c r="G758" s="16"/>
      <c r="H758" s="16" t="n">
        <v>0.0341594799876212</v>
      </c>
      <c r="I758" s="16" t="n">
        <v>0.00564967022322482</v>
      </c>
      <c r="J758" s="16"/>
      <c r="K758" s="16" t="n">
        <v>0.00136921088103294</v>
      </c>
      <c r="L758" s="16"/>
      <c r="M758" s="16" t="n">
        <v>0</v>
      </c>
      <c r="N758" s="16" t="n">
        <v>0</v>
      </c>
      <c r="O758" s="16" t="n">
        <v>0.0713184022424346</v>
      </c>
      <c r="P758" s="16" t="n">
        <v>0.118992819536126</v>
      </c>
      <c r="Q758" s="16"/>
      <c r="R758" s="16" t="n">
        <v>0</v>
      </c>
      <c r="S758" s="16" t="n">
        <v>0.00451530798165521</v>
      </c>
      <c r="T758" s="16" t="n">
        <v>0.00666983760843997</v>
      </c>
      <c r="U758" s="16" t="n">
        <v>0.00773708631776573</v>
      </c>
      <c r="V758" s="16" t="n">
        <v>0.00211890550316461</v>
      </c>
      <c r="W758" s="16"/>
      <c r="X758" s="16" t="n">
        <v>0.000859488432691521</v>
      </c>
      <c r="Y758" s="16" t="n">
        <v>0</v>
      </c>
      <c r="Z758" s="16" t="n">
        <v>0.00316621355651989</v>
      </c>
      <c r="AA758" s="16" t="n">
        <v>0.00879194536196536</v>
      </c>
      <c r="AB758" s="16" t="n">
        <v>0.00935555359000034</v>
      </c>
      <c r="AC758" s="16" t="n">
        <v>0.0564517686727131</v>
      </c>
      <c r="AD758" s="16" t="n">
        <v>0.0195396359295504</v>
      </c>
      <c r="AE758" s="16"/>
      <c r="AF758" s="16" t="s">
        <v>343</v>
      </c>
      <c r="AG758" s="16" t="n">
        <v>0</v>
      </c>
      <c r="AH758" s="16" t="n">
        <v>0.00591332638553122</v>
      </c>
      <c r="AI758" s="16" t="n">
        <v>0.0113719194398673</v>
      </c>
      <c r="AJ758" s="16" t="n">
        <v>0.0210277578215694</v>
      </c>
      <c r="AK758" s="16" t="n">
        <v>0</v>
      </c>
      <c r="AL758" s="16" t="n">
        <v>0.0068155488781954</v>
      </c>
      <c r="AM758" s="16" t="n">
        <v>0</v>
      </c>
      <c r="AN758" s="16" t="n">
        <v>0</v>
      </c>
      <c r="AO758" s="16" t="n">
        <v>0.00376686520007094</v>
      </c>
      <c r="AP758" s="16" t="n">
        <v>0</v>
      </c>
      <c r="AQ758" s="16"/>
      <c r="AR758" s="16" t="n">
        <v>0.00229969281836591</v>
      </c>
      <c r="AS758" s="16" t="n">
        <v>0.00963691934269781</v>
      </c>
      <c r="AT758" s="16" t="n">
        <v>0.00850624017438473</v>
      </c>
      <c r="AU758" s="16" t="n">
        <v>0</v>
      </c>
      <c r="AV758" s="16" t="n">
        <v>0</v>
      </c>
      <c r="AW758" s="16" t="n">
        <v>0</v>
      </c>
      <c r="AX758" s="16" t="n">
        <v>0</v>
      </c>
      <c r="AY758" s="16" t="n">
        <v>0.0241652941316514</v>
      </c>
      <c r="AZ758" s="16" t="n">
        <v>0</v>
      </c>
      <c r="BA758" s="16" t="n">
        <v>0</v>
      </c>
      <c r="BB758" s="16" t="n">
        <v>0.0057872168559079</v>
      </c>
      <c r="BC758" s="16" t="n">
        <v>0.0112318135334028</v>
      </c>
    </row>
    <row r="759">
      <c r="B759" t="s">
        <v>332</v>
      </c>
      <c r="C759" s="16" t="n">
        <v>0.123061840788288</v>
      </c>
      <c r="D759" s="16" t="n">
        <v>0.000284510583223166</v>
      </c>
      <c r="E759" s="16" t="n">
        <v>0.267356248537975</v>
      </c>
      <c r="F759" s="16" t="n">
        <v>0.0560758674195642</v>
      </c>
      <c r="G759" s="16"/>
      <c r="H759" s="16" t="n">
        <v>0</v>
      </c>
      <c r="I759" s="16" t="n">
        <v>0.201107611912635</v>
      </c>
      <c r="J759" s="16"/>
      <c r="K759" s="16" t="n">
        <v>0.0369717056278893</v>
      </c>
      <c r="L759" s="16"/>
      <c r="M759" s="16" t="n">
        <v>0.13320549263841</v>
      </c>
      <c r="N759" s="16" t="n">
        <v>0.0712370202255908</v>
      </c>
      <c r="O759" s="16" t="n">
        <v>0.149458698226851</v>
      </c>
      <c r="P759" s="16" t="n">
        <v>0.0682221608036383</v>
      </c>
      <c r="Q759" s="16"/>
      <c r="R759" s="16" t="n">
        <v>0</v>
      </c>
      <c r="S759" s="16" t="n">
        <v>0.0142657268509305</v>
      </c>
      <c r="T759" s="16" t="n">
        <v>0.265890504101398</v>
      </c>
      <c r="U759" s="16" t="n">
        <v>0.0256317712901541</v>
      </c>
      <c r="V759" s="16" t="n">
        <v>0.00319075610481763</v>
      </c>
      <c r="W759" s="16"/>
      <c r="X759" s="16" t="n">
        <v>0</v>
      </c>
      <c r="Y759" s="16" t="n">
        <v>0.10738075018042</v>
      </c>
      <c r="Z759" s="16" t="n">
        <v>0.0279345686110738</v>
      </c>
      <c r="AA759" s="16" t="n">
        <v>0.389847630801293</v>
      </c>
      <c r="AB759" s="16" t="n">
        <v>0.0285058058036717</v>
      </c>
      <c r="AC759" s="16" t="n">
        <v>0.114773522458082</v>
      </c>
      <c r="AD759" s="16" t="n">
        <v>0.0294237815395788</v>
      </c>
      <c r="AE759" s="16"/>
      <c r="AF759" s="16" t="s">
        <v>343</v>
      </c>
      <c r="AG759" s="16" t="n">
        <v>0.0300266901569809</v>
      </c>
      <c r="AH759" s="16" t="n">
        <v>0.00276082726143227</v>
      </c>
      <c r="AI759" s="16" t="n">
        <v>0.0201142977834226</v>
      </c>
      <c r="AJ759" s="16" t="n">
        <v>0</v>
      </c>
      <c r="AK759" s="16" t="n">
        <v>0.0126524328963792</v>
      </c>
      <c r="AL759" s="16" t="n">
        <v>0.308646057822283</v>
      </c>
      <c r="AM759" s="16" t="n">
        <v>0</v>
      </c>
      <c r="AN759" s="16" t="n">
        <v>0.146352396789352</v>
      </c>
      <c r="AO759" s="16" t="n">
        <v>0</v>
      </c>
      <c r="AP759" s="16" t="n">
        <v>0</v>
      </c>
      <c r="AQ759" s="16"/>
      <c r="AR759" s="16" t="n">
        <v>0</v>
      </c>
      <c r="AS759" s="16" t="n">
        <v>0.00963691934269781</v>
      </c>
      <c r="AT759" s="16" t="n">
        <v>0.389991697190019</v>
      </c>
      <c r="AU759" s="16" t="n">
        <v>0</v>
      </c>
      <c r="AV759" s="16" t="n">
        <v>0.666666666666667</v>
      </c>
      <c r="AW759" s="16" t="n">
        <v>0.00180836513563826</v>
      </c>
      <c r="AX759" s="16" t="n">
        <v>0</v>
      </c>
      <c r="AY759" s="16" t="n">
        <v>0</v>
      </c>
      <c r="AZ759" s="16" t="n">
        <v>0</v>
      </c>
      <c r="BA759" s="16" t="n">
        <v>0.00268292971949753</v>
      </c>
      <c r="BB759" s="16" t="n">
        <v>0.020961447041016</v>
      </c>
      <c r="BC759" s="16" t="n">
        <v>0</v>
      </c>
    </row>
    <row r="760">
      <c r="B760" t="s">
        <v>333</v>
      </c>
      <c r="C760" s="16" t="n">
        <v>0.131041438256629</v>
      </c>
      <c r="D760" s="16" t="n">
        <v>0.275168922114468</v>
      </c>
      <c r="E760" s="16" t="n">
        <v>0.0705908755872525</v>
      </c>
      <c r="F760" s="16" t="n">
        <v>0.00146100680758195</v>
      </c>
      <c r="G760" s="16"/>
      <c r="H760" s="16" t="n">
        <v>0.288798468555162</v>
      </c>
      <c r="I760" s="16" t="n">
        <v>0.007623177231555</v>
      </c>
      <c r="J760" s="16"/>
      <c r="K760" s="16" t="n">
        <v>0.261775334509876</v>
      </c>
      <c r="L760" s="16"/>
      <c r="M760" s="16" t="n">
        <v>0.13320549263841</v>
      </c>
      <c r="N760" s="16" t="n">
        <v>0.0907696209481419</v>
      </c>
      <c r="O760" s="16" t="n">
        <v>0.208129950023063</v>
      </c>
      <c r="P760" s="16" t="n">
        <v>0.162990979185087</v>
      </c>
      <c r="Q760" s="16"/>
      <c r="R760" s="16" t="n">
        <v>1</v>
      </c>
      <c r="S760" s="16" t="n">
        <v>0.0177711080793607</v>
      </c>
      <c r="T760" s="16" t="n">
        <v>0.0232800593324682</v>
      </c>
      <c r="U760" s="16" t="n">
        <v>0.608744253992554</v>
      </c>
      <c r="V760" s="16" t="n">
        <v>0.0188448681275068</v>
      </c>
      <c r="W760" s="16"/>
      <c r="X760" s="16" t="n">
        <v>0</v>
      </c>
      <c r="Y760" s="16" t="n">
        <v>0.0202667529013575</v>
      </c>
      <c r="Z760" s="16" t="n">
        <v>0.014838229786537</v>
      </c>
      <c r="AA760" s="16" t="n">
        <v>0.00814289962295935</v>
      </c>
      <c r="AB760" s="16" t="n">
        <v>0.872154951388037</v>
      </c>
      <c r="AC760" s="16" t="n">
        <v>0.114773522458082</v>
      </c>
      <c r="AD760" s="16" t="n">
        <v>0.182954979305948</v>
      </c>
      <c r="AE760" s="16"/>
      <c r="AF760" s="16" t="s">
        <v>343</v>
      </c>
      <c r="AG760" s="16" t="n">
        <v>0.0353558847207633</v>
      </c>
      <c r="AH760" s="16" t="n">
        <v>0.0127638462451495</v>
      </c>
      <c r="AI760" s="16" t="n">
        <v>0.0117280750711381</v>
      </c>
      <c r="AJ760" s="16" t="n">
        <v>0.114427796870582</v>
      </c>
      <c r="AK760" s="16" t="n">
        <v>0</v>
      </c>
      <c r="AL760" s="16" t="n">
        <v>0.327479498345561</v>
      </c>
      <c r="AM760" s="16" t="n">
        <v>0.167209293449901</v>
      </c>
      <c r="AN760" s="16" t="n">
        <v>0.0195944717720921</v>
      </c>
      <c r="AO760" s="16" t="n">
        <v>0</v>
      </c>
      <c r="AP760" s="16" t="n">
        <v>0</v>
      </c>
      <c r="AQ760" s="16"/>
      <c r="AR760" s="16" t="n">
        <v>0.0166590920724084</v>
      </c>
      <c r="AS760" s="16" t="n">
        <v>0.0206041605365053</v>
      </c>
      <c r="AT760" s="16" t="n">
        <v>0.385612670769686</v>
      </c>
      <c r="AU760" s="16" t="n">
        <v>0.456884432786155</v>
      </c>
      <c r="AV760" s="16" t="n">
        <v>0</v>
      </c>
      <c r="AW760" s="16" t="n">
        <v>0.0149082544141279</v>
      </c>
      <c r="AX760" s="16" t="n">
        <v>0</v>
      </c>
      <c r="AY760" s="16" t="n">
        <v>0</v>
      </c>
      <c r="AZ760" s="16" t="n">
        <v>0</v>
      </c>
      <c r="BA760" s="16" t="n">
        <v>0.0221182094507571</v>
      </c>
      <c r="BB760" s="16" t="n">
        <v>0.020961447041016</v>
      </c>
      <c r="BC760" s="16" t="n">
        <v>0</v>
      </c>
    </row>
    <row r="761">
      <c r="B761" t="s">
        <v>334</v>
      </c>
      <c r="C761" s="16" t="n">
        <v>0.00337300736105513</v>
      </c>
      <c r="D761" s="16" t="n">
        <v>0.00481222189941887</v>
      </c>
      <c r="E761" s="16" t="n">
        <v>0.00385710451607243</v>
      </c>
      <c r="F761" s="16" t="n">
        <v>0</v>
      </c>
      <c r="G761" s="16"/>
      <c r="H761" s="16" t="n">
        <v>0</v>
      </c>
      <c r="I761" s="16" t="n">
        <v>0.00191507649253945</v>
      </c>
      <c r="J761" s="16"/>
      <c r="K761" s="16" t="n">
        <v>0.000370934352933682</v>
      </c>
      <c r="L761" s="16"/>
      <c r="M761" s="16" t="n">
        <v>0</v>
      </c>
      <c r="N761" s="16" t="n">
        <v>0</v>
      </c>
      <c r="O761" s="16" t="n">
        <v>0.025409996289814</v>
      </c>
      <c r="P761" s="16" t="n">
        <v>0.18641544374436</v>
      </c>
      <c r="Q761" s="16"/>
      <c r="R761" s="16" t="n">
        <v>0</v>
      </c>
      <c r="S761" s="16" t="n">
        <v>0</v>
      </c>
      <c r="T761" s="16" t="n">
        <v>0.000910363349532945</v>
      </c>
      <c r="U761" s="16" t="n">
        <v>0.0155876851922466</v>
      </c>
      <c r="V761" s="16" t="n">
        <v>0.000594689899397669</v>
      </c>
      <c r="W761" s="16"/>
      <c r="X761" s="16" t="n">
        <v>0</v>
      </c>
      <c r="Y761" s="16" t="n">
        <v>0</v>
      </c>
      <c r="Z761" s="16" t="n">
        <v>0</v>
      </c>
      <c r="AA761" s="16" t="n">
        <v>0</v>
      </c>
      <c r="AB761" s="16" t="n">
        <v>0.0118296504913741</v>
      </c>
      <c r="AC761" s="16" t="n">
        <v>0.00779284527850764</v>
      </c>
      <c r="AD761" s="16" t="n">
        <v>0.0986983913906491</v>
      </c>
      <c r="AE761" s="16"/>
      <c r="AF761" s="16" t="s">
        <v>343</v>
      </c>
      <c r="AG761" s="16" t="n">
        <v>0</v>
      </c>
      <c r="AH761" s="16" t="n">
        <v>0.00977361675529903</v>
      </c>
      <c r="AI761" s="16" t="n">
        <v>0.00142981391805315</v>
      </c>
      <c r="AJ761" s="16" t="n">
        <v>0.00455827154923184</v>
      </c>
      <c r="AK761" s="16" t="n">
        <v>0</v>
      </c>
      <c r="AL761" s="16" t="n">
        <v>0.0068342821033688</v>
      </c>
      <c r="AM761" s="16" t="n">
        <v>0.00435648929321851</v>
      </c>
      <c r="AN761" s="16" t="n">
        <v>0</v>
      </c>
      <c r="AO761" s="16" t="n">
        <v>0</v>
      </c>
      <c r="AP761" s="16" t="n">
        <v>0</v>
      </c>
      <c r="AQ761" s="16"/>
      <c r="AR761" s="16" t="n">
        <v>0</v>
      </c>
      <c r="AS761" s="16" t="n">
        <v>0.00133032185110972</v>
      </c>
      <c r="AT761" s="16" t="n">
        <v>0.00206360687702588</v>
      </c>
      <c r="AU761" s="16" t="n">
        <v>0</v>
      </c>
      <c r="AV761" s="16" t="n">
        <v>0</v>
      </c>
      <c r="AW761" s="16" t="n">
        <v>0.00180836513563826</v>
      </c>
      <c r="AX761" s="16" t="n">
        <v>0</v>
      </c>
      <c r="AY761" s="16" t="n">
        <v>0.0241652941316514</v>
      </c>
      <c r="AZ761" s="16" t="n">
        <v>0</v>
      </c>
      <c r="BA761" s="16" t="n">
        <v>0</v>
      </c>
      <c r="BB761" s="16" t="n">
        <v>0.0267486638969239</v>
      </c>
      <c r="BC761" s="16" t="n">
        <v>0.00155048791421063</v>
      </c>
    </row>
    <row r="762">
      <c r="B762" t="s">
        <v>335</v>
      </c>
      <c r="C762" s="16" t="n">
        <v>0.0150919727033202</v>
      </c>
      <c r="D762" s="16" t="n">
        <v>0.000499417173881106</v>
      </c>
      <c r="E762" s="16" t="n">
        <v>0.0248980270163405</v>
      </c>
      <c r="F762" s="16" t="n">
        <v>0.0211672156659755</v>
      </c>
      <c r="G762" s="16"/>
      <c r="H762" s="16" t="n">
        <v>0.135602960968809</v>
      </c>
      <c r="I762" s="16" t="n">
        <v>0.00947432820830895</v>
      </c>
      <c r="J762" s="16"/>
      <c r="K762" s="16" t="n">
        <v>0</v>
      </c>
      <c r="L762" s="16"/>
      <c r="M762" s="16" t="n">
        <v>0</v>
      </c>
      <c r="N762" s="16" t="n">
        <v>0.0585995337372109</v>
      </c>
      <c r="O762" s="16" t="n">
        <v>0.0716405011158748</v>
      </c>
      <c r="P762" s="16" t="n">
        <v>0.0535095061767193</v>
      </c>
      <c r="Q762" s="16"/>
      <c r="R762" s="16" t="n">
        <v>0</v>
      </c>
      <c r="S762" s="16" t="n">
        <v>0</v>
      </c>
      <c r="T762" s="16" t="n">
        <v>0.00606572008983807</v>
      </c>
      <c r="U762" s="16" t="n">
        <v>0.0662443821596548</v>
      </c>
      <c r="V762" s="16" t="n">
        <v>0.00124916220115013</v>
      </c>
      <c r="W762" s="16"/>
      <c r="X762" s="16" t="n">
        <v>0</v>
      </c>
      <c r="Y762" s="16" t="n">
        <v>0</v>
      </c>
      <c r="Z762" s="16" t="n">
        <v>0</v>
      </c>
      <c r="AA762" s="16" t="n">
        <v>0</v>
      </c>
      <c r="AB762" s="16" t="n">
        <v>0.0726819562399174</v>
      </c>
      <c r="AC762" s="16" t="n">
        <v>0.213865146462222</v>
      </c>
      <c r="AD762" s="16" t="n">
        <v>0.0313333802805896</v>
      </c>
      <c r="AE762" s="16"/>
      <c r="AF762" s="16" t="s">
        <v>343</v>
      </c>
      <c r="AG762" s="16" t="n">
        <v>0</v>
      </c>
      <c r="AH762" s="16" t="n">
        <v>0.265950015361092</v>
      </c>
      <c r="AI762" s="16" t="n">
        <v>0.0225027999104881</v>
      </c>
      <c r="AJ762" s="16" t="n">
        <v>0</v>
      </c>
      <c r="AK762" s="16" t="n">
        <v>0</v>
      </c>
      <c r="AL762" s="16" t="n">
        <v>0</v>
      </c>
      <c r="AM762" s="16" t="n">
        <v>0</v>
      </c>
      <c r="AN762" s="16" t="n">
        <v>0</v>
      </c>
      <c r="AO762" s="16" t="n">
        <v>0</v>
      </c>
      <c r="AP762" s="16" t="n">
        <v>0</v>
      </c>
      <c r="AQ762" s="16"/>
      <c r="AR762" s="16" t="n">
        <v>0</v>
      </c>
      <c r="AS762" s="16" t="n">
        <v>0</v>
      </c>
      <c r="AT762" s="16" t="n">
        <v>0.0159806769102565</v>
      </c>
      <c r="AU762" s="16" t="n">
        <v>0</v>
      </c>
      <c r="AV762" s="16" t="n">
        <v>0.333333333333333</v>
      </c>
      <c r="AW762" s="16" t="n">
        <v>0.0694080568728123</v>
      </c>
      <c r="AX762" s="16" t="n">
        <v>0</v>
      </c>
      <c r="AY762" s="16" t="n">
        <v>0</v>
      </c>
      <c r="AZ762" s="16" t="n">
        <v>0.00311665215829477</v>
      </c>
      <c r="BA762" s="16" t="n">
        <v>0</v>
      </c>
      <c r="BB762" s="16" t="n">
        <v>0</v>
      </c>
      <c r="BC762" s="16" t="n">
        <v>0</v>
      </c>
    </row>
    <row r="763">
      <c r="B763" t="s">
        <v>336</v>
      </c>
      <c r="C763" s="16" t="n">
        <v>0.000348255639469989</v>
      </c>
      <c r="D763" s="16" t="n">
        <v>0</v>
      </c>
      <c r="E763" s="16" t="n">
        <v>0.000628780624421854</v>
      </c>
      <c r="F763" s="16" t="n">
        <v>0.000404363903895443</v>
      </c>
      <c r="G763" s="16"/>
      <c r="H763" s="16" t="n">
        <v>0</v>
      </c>
      <c r="I763" s="16" t="n">
        <v>0.000174008591887587</v>
      </c>
      <c r="J763" s="16"/>
      <c r="K763" s="16" t="n">
        <v>0</v>
      </c>
      <c r="L763" s="16"/>
      <c r="M763" s="16" t="n">
        <v>0</v>
      </c>
      <c r="N763" s="16" t="n">
        <v>0</v>
      </c>
      <c r="O763" s="16" t="n">
        <v>0</v>
      </c>
      <c r="P763" s="16" t="n">
        <v>0.0372000001522395</v>
      </c>
      <c r="Q763" s="16"/>
      <c r="R763" s="16" t="n">
        <v>0</v>
      </c>
      <c r="S763" s="16" t="n">
        <v>0</v>
      </c>
      <c r="T763" s="16" t="n">
        <v>0</v>
      </c>
      <c r="U763" s="16" t="n">
        <v>0.00140384099002893</v>
      </c>
      <c r="V763" s="16" t="n">
        <v>0.000594689899397669</v>
      </c>
      <c r="W763" s="16"/>
      <c r="X763" s="16" t="n">
        <v>0</v>
      </c>
      <c r="Y763" s="16" t="n">
        <v>0</v>
      </c>
      <c r="Z763" s="16" t="n">
        <v>0</v>
      </c>
      <c r="AA763" s="16" t="n">
        <v>0</v>
      </c>
      <c r="AB763" s="16" t="n">
        <v>0</v>
      </c>
      <c r="AC763" s="16" t="n">
        <v>0</v>
      </c>
      <c r="AD763" s="16" t="n">
        <v>0.0217830780825863</v>
      </c>
      <c r="AE763" s="16"/>
      <c r="AF763" s="16" t="s">
        <v>343</v>
      </c>
      <c r="AG763" s="16" t="n">
        <v>0</v>
      </c>
      <c r="AH763" s="16" t="n">
        <v>0</v>
      </c>
      <c r="AI763" s="16" t="n">
        <v>0</v>
      </c>
      <c r="AJ763" s="16" t="n">
        <v>0.00455827154923184</v>
      </c>
      <c r="AK763" s="16" t="n">
        <v>0</v>
      </c>
      <c r="AL763" s="16" t="n">
        <v>0</v>
      </c>
      <c r="AM763" s="16" t="n">
        <v>0</v>
      </c>
      <c r="AN763" s="16" t="n">
        <v>0.0031366386809387</v>
      </c>
      <c r="AO763" s="16" t="n">
        <v>0</v>
      </c>
      <c r="AP763" s="16" t="n">
        <v>0</v>
      </c>
      <c r="AQ763" s="16"/>
      <c r="AR763" s="16" t="n">
        <v>0</v>
      </c>
      <c r="AS763" s="16" t="n">
        <v>0</v>
      </c>
      <c r="AT763" s="16" t="n">
        <v>0</v>
      </c>
      <c r="AU763" s="16" t="n">
        <v>0</v>
      </c>
      <c r="AV763" s="16" t="n">
        <v>0</v>
      </c>
      <c r="AW763" s="16" t="n">
        <v>0.00180836513563826</v>
      </c>
      <c r="AX763" s="16" t="n">
        <v>0</v>
      </c>
      <c r="AY763" s="16" t="n">
        <v>0.0241652941316514</v>
      </c>
      <c r="AZ763" s="16" t="n">
        <v>0</v>
      </c>
      <c r="BA763" s="16" t="n">
        <v>0</v>
      </c>
      <c r="BB763" s="16" t="n">
        <v>0</v>
      </c>
      <c r="BC763" s="16" t="n">
        <v>0</v>
      </c>
    </row>
    <row r="764">
      <c r="B764" t="s">
        <v>337</v>
      </c>
      <c r="C764" s="16" t="n">
        <v>0.0102274728158646</v>
      </c>
      <c r="D764" s="16" t="n">
        <v>0</v>
      </c>
      <c r="E764" s="16" t="n">
        <v>0.0246788466769882</v>
      </c>
      <c r="F764" s="16" t="n">
        <v>0</v>
      </c>
      <c r="G764" s="16"/>
      <c r="H764" s="16" t="n">
        <v>0</v>
      </c>
      <c r="I764" s="16" t="n">
        <v>0.0202985341192167</v>
      </c>
      <c r="J764" s="16"/>
      <c r="K764" s="16" t="n">
        <v>0</v>
      </c>
      <c r="L764" s="16"/>
      <c r="M764" s="16" t="n">
        <v>0</v>
      </c>
      <c r="N764" s="16" t="n">
        <v>0.0585995337372109</v>
      </c>
      <c r="O764" s="16" t="n">
        <v>0</v>
      </c>
      <c r="P764" s="16" t="n">
        <v>0.0241349178850024</v>
      </c>
      <c r="Q764" s="16"/>
      <c r="R764" s="16" t="n">
        <v>0</v>
      </c>
      <c r="S764" s="16" t="n">
        <v>0</v>
      </c>
      <c r="T764" s="16" t="n">
        <v>0.000340726412412583</v>
      </c>
      <c r="U764" s="16" t="n">
        <v>0.000426937378024281</v>
      </c>
      <c r="V764" s="16" t="n">
        <v>0.0678394935591259</v>
      </c>
      <c r="W764" s="16"/>
      <c r="X764" s="16" t="n">
        <v>0</v>
      </c>
      <c r="Y764" s="16" t="n">
        <v>0</v>
      </c>
      <c r="Z764" s="16" t="n">
        <v>0</v>
      </c>
      <c r="AA764" s="16" t="n">
        <v>0</v>
      </c>
      <c r="AB764" s="16" t="n">
        <v>0</v>
      </c>
      <c r="AC764" s="16" t="n">
        <v>0.466058780495641</v>
      </c>
      <c r="AD764" s="16" t="n">
        <v>0.0141326021143623</v>
      </c>
      <c r="AE764" s="16"/>
      <c r="AF764" s="16" t="s">
        <v>343</v>
      </c>
      <c r="AG764" s="16" t="n">
        <v>0</v>
      </c>
      <c r="AH764" s="16" t="n">
        <v>0</v>
      </c>
      <c r="AI764" s="16" t="n">
        <v>0.0455008290817826</v>
      </c>
      <c r="AJ764" s="16" t="n">
        <v>0.00762683160757114</v>
      </c>
      <c r="AK764" s="16" t="n">
        <v>0</v>
      </c>
      <c r="AL764" s="16" t="n">
        <v>0</v>
      </c>
      <c r="AM764" s="16" t="n">
        <v>0</v>
      </c>
      <c r="AN764" s="16" t="n">
        <v>0</v>
      </c>
      <c r="AO764" s="16" t="n">
        <v>0</v>
      </c>
      <c r="AP764" s="16" t="n">
        <v>0</v>
      </c>
      <c r="AQ764" s="16"/>
      <c r="AR764" s="16" t="n">
        <v>0</v>
      </c>
      <c r="AS764" s="16" t="n">
        <v>0.00133032185110972</v>
      </c>
      <c r="AT764" s="16" t="n">
        <v>0</v>
      </c>
      <c r="AU764" s="16" t="n">
        <v>0</v>
      </c>
      <c r="AV764" s="16" t="n">
        <v>0</v>
      </c>
      <c r="AW764" s="16" t="n">
        <v>0.0694080568728123</v>
      </c>
      <c r="AX764" s="16" t="n">
        <v>0</v>
      </c>
      <c r="AY764" s="16" t="n">
        <v>0</v>
      </c>
      <c r="AZ764" s="16" t="n">
        <v>0.00311665215829477</v>
      </c>
      <c r="BA764" s="16" t="n">
        <v>0</v>
      </c>
      <c r="BB764" s="16" t="n">
        <v>0</v>
      </c>
      <c r="BC764" s="16" t="n">
        <v>0</v>
      </c>
    </row>
    <row r="765">
      <c r="B765" t="s">
        <v>101</v>
      </c>
      <c r="C765" s="16" t="n">
        <v>0.0554716443163537</v>
      </c>
      <c r="D765" s="16" t="n">
        <v>0.145310113132945</v>
      </c>
      <c r="E765" s="16" t="n">
        <v>0.00455491891435886</v>
      </c>
      <c r="F765" s="16" t="n">
        <v>0</v>
      </c>
      <c r="G765" s="16"/>
      <c r="H765" s="16" t="n">
        <v>0</v>
      </c>
      <c r="I765" s="16" t="n">
        <v>0.00459553953190874</v>
      </c>
      <c r="J765" s="16"/>
      <c r="K765" s="16" t="n">
        <v>0.134833121782818</v>
      </c>
      <c r="L765" s="16"/>
      <c r="M765" s="16" t="n">
        <v>0.0703217497638085</v>
      </c>
      <c r="N765" s="16" t="n">
        <v>0</v>
      </c>
      <c r="O765" s="16" t="n">
        <v>0.0294657184480485</v>
      </c>
      <c r="P765" s="16" t="n">
        <v>0.0456982542811272</v>
      </c>
      <c r="Q765" s="16"/>
      <c r="R765" s="16" t="n">
        <v>0</v>
      </c>
      <c r="S765" s="16" t="n">
        <v>0</v>
      </c>
      <c r="T765" s="16" t="n">
        <v>0</v>
      </c>
      <c r="U765" s="16" t="n">
        <v>0.0101694957348829</v>
      </c>
      <c r="V765" s="16" t="n">
        <v>0.363455464216247</v>
      </c>
      <c r="W765" s="16"/>
      <c r="X765" s="16" t="n">
        <v>0</v>
      </c>
      <c r="Y765" s="16" t="n">
        <v>0</v>
      </c>
      <c r="Z765" s="16" t="n">
        <v>0</v>
      </c>
      <c r="AA765" s="16" t="n">
        <v>0.204657060355576</v>
      </c>
      <c r="AB765" s="16" t="n">
        <v>0</v>
      </c>
      <c r="AC765" s="16" t="n">
        <v>0</v>
      </c>
      <c r="AD765" s="16" t="n">
        <v>0.128531804960998</v>
      </c>
      <c r="AE765" s="16"/>
      <c r="AF765" s="16" t="s">
        <v>343</v>
      </c>
      <c r="AG765" s="16" t="n">
        <v>0</v>
      </c>
      <c r="AH765" s="16" t="n">
        <v>0.00685716000821796</v>
      </c>
      <c r="AI765" s="16" t="n">
        <v>0.249201942287238</v>
      </c>
      <c r="AJ765" s="16" t="n">
        <v>0</v>
      </c>
      <c r="AK765" s="16" t="n">
        <v>0</v>
      </c>
      <c r="AL765" s="16" t="n">
        <v>0</v>
      </c>
      <c r="AM765" s="16" t="n">
        <v>0</v>
      </c>
      <c r="AN765" s="16" t="n">
        <v>0</v>
      </c>
      <c r="AO765" s="16" t="n">
        <v>0</v>
      </c>
      <c r="AP765" s="16" t="n">
        <v>0</v>
      </c>
      <c r="AQ765" s="16"/>
      <c r="AR765" s="16" t="n">
        <v>0</v>
      </c>
      <c r="AS765" s="16" t="n">
        <v>0</v>
      </c>
      <c r="AT765" s="16" t="n">
        <v>0</v>
      </c>
      <c r="AU765" s="16" t="n">
        <v>0</v>
      </c>
      <c r="AV765" s="16" t="n">
        <v>0</v>
      </c>
      <c r="AW765" s="16" t="n">
        <v>0.0149082544141279</v>
      </c>
      <c r="AX765" s="16" t="n">
        <v>0</v>
      </c>
      <c r="AY765" s="16" t="n">
        <v>0</v>
      </c>
      <c r="AZ765" s="16" t="n">
        <v>0</v>
      </c>
      <c r="BA765" s="16" t="n">
        <v>0</v>
      </c>
      <c r="BB765" s="16" t="n">
        <v>0</v>
      </c>
      <c r="BC765" s="16" t="n">
        <v>0.494384093233299</v>
      </c>
    </row>
    <row r="76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row>
    <row r="767">
      <c r="B767" s="7" t="s">
        <v>350</v>
      </c>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row>
    <row r="768">
      <c r="B768" s="26" t="s">
        <v>351</v>
      </c>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row>
    <row r="769">
      <c r="B769" t="s">
        <v>324</v>
      </c>
      <c r="C769" s="16" t="n">
        <v>0.158802979452984</v>
      </c>
      <c r="D769" s="16" t="n">
        <v>0.0265426273175874</v>
      </c>
      <c r="E769" s="16" t="n">
        <v>0</v>
      </c>
      <c r="F769" s="16" t="n">
        <v>0.394468584714712</v>
      </c>
      <c r="G769" s="16"/>
      <c r="H769" s="16" t="n">
        <v>0</v>
      </c>
      <c r="I769" s="16" t="n">
        <v>0.299004851523688</v>
      </c>
      <c r="J769" s="16"/>
      <c r="K769" s="16" t="n">
        <v>0.234407343491575</v>
      </c>
      <c r="L769" s="16"/>
      <c r="M769" s="16" t="n">
        <v>0.200900537690975</v>
      </c>
      <c r="N769" s="16" t="n">
        <v>0.0404093784689545</v>
      </c>
      <c r="O769" s="16" t="n">
        <v>0.0343112623303075</v>
      </c>
      <c r="P769" s="16" t="n">
        <v>0.0413153067397958</v>
      </c>
      <c r="Q769" s="16"/>
      <c r="R769" s="16" t="s">
        <v>343</v>
      </c>
      <c r="S769" s="16" t="n">
        <v>0</v>
      </c>
      <c r="T769" s="16" t="n">
        <v>0</v>
      </c>
      <c r="U769" s="16" t="n">
        <v>0</v>
      </c>
      <c r="V769" s="16" t="n">
        <v>0.367443342078437</v>
      </c>
      <c r="W769" s="16"/>
      <c r="X769" s="16" t="n">
        <v>0</v>
      </c>
      <c r="Y769" s="16" t="n">
        <v>0.487113704162429</v>
      </c>
      <c r="Z769" s="16" t="n">
        <v>0</v>
      </c>
      <c r="AA769" s="16" t="n">
        <v>0</v>
      </c>
      <c r="AB769" s="16" t="n">
        <v>0</v>
      </c>
      <c r="AC769" s="16" t="n">
        <v>0</v>
      </c>
      <c r="AD769" s="16" t="n">
        <v>0.146000639533223</v>
      </c>
      <c r="AE769" s="16"/>
      <c r="AF769" s="16" t="n">
        <v>0</v>
      </c>
      <c r="AG769" s="16" t="n">
        <v>0.428150104693364</v>
      </c>
      <c r="AH769" s="16" t="n">
        <v>0</v>
      </c>
      <c r="AI769" s="16" t="n">
        <v>0.00171316621148676</v>
      </c>
      <c r="AJ769" s="16" t="n">
        <v>0</v>
      </c>
      <c r="AK769" s="16" t="n">
        <v>0</v>
      </c>
      <c r="AL769" s="16" t="n">
        <v>0</v>
      </c>
      <c r="AM769" s="16" t="n">
        <v>0.760097023725463</v>
      </c>
      <c r="AN769" s="16" t="n">
        <v>0</v>
      </c>
      <c r="AO769" s="16" t="n">
        <v>0</v>
      </c>
      <c r="AP769" s="16" t="s">
        <v>343</v>
      </c>
      <c r="AQ769" s="16"/>
      <c r="AR769" s="16" t="n">
        <v>0.00258254475984535</v>
      </c>
      <c r="AS769" s="16" t="n">
        <v>0</v>
      </c>
      <c r="AT769" s="16" t="n">
        <v>0</v>
      </c>
      <c r="AU769" s="16" t="n">
        <v>0.84122875565867</v>
      </c>
      <c r="AV769" s="16" t="n">
        <v>0</v>
      </c>
      <c r="AW769" s="16" t="n">
        <v>0.740406425177768</v>
      </c>
      <c r="AX769" s="16" t="n">
        <v>0</v>
      </c>
      <c r="AY769" s="16" t="n">
        <v>0</v>
      </c>
      <c r="AZ769" s="16" t="n">
        <v>0</v>
      </c>
      <c r="BA769" s="16" t="n">
        <v>0</v>
      </c>
      <c r="BB769" s="16" t="n">
        <v>0</v>
      </c>
      <c r="BC769" s="16" t="n">
        <v>0</v>
      </c>
    </row>
    <row r="770">
      <c r="B770" t="s">
        <v>325</v>
      </c>
      <c r="C770" s="16" t="n">
        <v>0.0101250166123563</v>
      </c>
      <c r="D770" s="16" t="n">
        <v>0</v>
      </c>
      <c r="E770" s="16" t="n">
        <v>0</v>
      </c>
      <c r="F770" s="16" t="n">
        <v>0.0257776032132025</v>
      </c>
      <c r="G770" s="16"/>
      <c r="H770" s="16" t="n">
        <v>0</v>
      </c>
      <c r="I770" s="16" t="n">
        <v>0.0190640572316768</v>
      </c>
      <c r="J770" s="16"/>
      <c r="K770" s="16" t="n">
        <v>0.0153179739145938</v>
      </c>
      <c r="L770" s="16"/>
      <c r="M770" s="16" t="n">
        <v>0</v>
      </c>
      <c r="N770" s="16" t="n">
        <v>0.0682483173523918</v>
      </c>
      <c r="O770" s="16" t="n">
        <v>0</v>
      </c>
      <c r="P770" s="16" t="n">
        <v>0</v>
      </c>
      <c r="Q770" s="16"/>
      <c r="R770" s="16" t="s">
        <v>343</v>
      </c>
      <c r="S770" s="16" t="n">
        <v>0</v>
      </c>
      <c r="T770" s="16" t="n">
        <v>0</v>
      </c>
      <c r="U770" s="16" t="n">
        <v>0.0963931467685796</v>
      </c>
      <c r="V770" s="16" t="n">
        <v>0</v>
      </c>
      <c r="W770" s="16"/>
      <c r="X770" s="16" t="n">
        <v>0</v>
      </c>
      <c r="Y770" s="16" t="n">
        <v>0</v>
      </c>
      <c r="Z770" s="16" t="n">
        <v>0</v>
      </c>
      <c r="AA770" s="16" t="n">
        <v>0.0652816019863626</v>
      </c>
      <c r="AB770" s="16" t="n">
        <v>0</v>
      </c>
      <c r="AC770" s="16" t="n">
        <v>0</v>
      </c>
      <c r="AD770" s="16" t="n">
        <v>0</v>
      </c>
      <c r="AE770" s="16"/>
      <c r="AF770" s="16" t="n">
        <v>0</v>
      </c>
      <c r="AG770" s="16" t="n">
        <v>0</v>
      </c>
      <c r="AH770" s="16" t="n">
        <v>0</v>
      </c>
      <c r="AI770" s="16" t="n">
        <v>0</v>
      </c>
      <c r="AJ770" s="16" t="n">
        <v>0</v>
      </c>
      <c r="AK770" s="16" t="n">
        <v>0</v>
      </c>
      <c r="AL770" s="16" t="n">
        <v>0.526837063042569</v>
      </c>
      <c r="AM770" s="16" t="n">
        <v>0</v>
      </c>
      <c r="AN770" s="16" t="n">
        <v>0</v>
      </c>
      <c r="AO770" s="16" t="n">
        <v>0</v>
      </c>
      <c r="AP770" s="16" t="s">
        <v>343</v>
      </c>
      <c r="AQ770" s="16"/>
      <c r="AR770" s="16" t="n">
        <v>0</v>
      </c>
      <c r="AS770" s="16" t="n">
        <v>0.0986130114190111</v>
      </c>
      <c r="AT770" s="16" t="n">
        <v>0</v>
      </c>
      <c r="AU770" s="16" t="n">
        <v>0</v>
      </c>
      <c r="AV770" s="16" t="n">
        <v>0</v>
      </c>
      <c r="AW770" s="16" t="n">
        <v>0</v>
      </c>
      <c r="AX770" s="16" t="n">
        <v>0</v>
      </c>
      <c r="AY770" s="16" t="n">
        <v>0</v>
      </c>
      <c r="AZ770" s="16" t="n">
        <v>0</v>
      </c>
      <c r="BA770" s="16" t="n">
        <v>0</v>
      </c>
      <c r="BB770" s="16" t="n">
        <v>0</v>
      </c>
      <c r="BC770" s="16" t="n">
        <v>0</v>
      </c>
    </row>
    <row r="771">
      <c r="B771" t="s">
        <v>326</v>
      </c>
      <c r="C771" s="16" t="n">
        <v>0.0684813507235731</v>
      </c>
      <c r="D771" s="16" t="n">
        <v>0</v>
      </c>
      <c r="E771" s="16" t="n">
        <v>0.0178753295425608</v>
      </c>
      <c r="F771" s="16" t="n">
        <v>0.153336917715283</v>
      </c>
      <c r="G771" s="16"/>
      <c r="H771" s="16" t="n">
        <v>0</v>
      </c>
      <c r="I771" s="16" t="n">
        <v>0.122561728757237</v>
      </c>
      <c r="J771" s="16"/>
      <c r="K771" s="16" t="n">
        <v>0.0747729178446628</v>
      </c>
      <c r="L771" s="16"/>
      <c r="M771" s="16" t="n">
        <v>0.0610980512854847</v>
      </c>
      <c r="N771" s="16" t="n">
        <v>0.0778028271918508</v>
      </c>
      <c r="O771" s="16" t="n">
        <v>0.117668986424685</v>
      </c>
      <c r="P771" s="16" t="n">
        <v>0</v>
      </c>
      <c r="Q771" s="16"/>
      <c r="R771" s="16" t="s">
        <v>343</v>
      </c>
      <c r="S771" s="16" t="n">
        <v>0</v>
      </c>
      <c r="T771" s="16" t="n">
        <v>0.219887033850589</v>
      </c>
      <c r="U771" s="16" t="n">
        <v>0.0785723581142841</v>
      </c>
      <c r="V771" s="16" t="n">
        <v>0</v>
      </c>
      <c r="W771" s="16"/>
      <c r="X771" s="16" t="n">
        <v>0.137415872156205</v>
      </c>
      <c r="Y771" s="16" t="n">
        <v>0.0362880716734195</v>
      </c>
      <c r="Z771" s="16" t="n">
        <v>0</v>
      </c>
      <c r="AA771" s="16" t="n">
        <v>0</v>
      </c>
      <c r="AB771" s="16" t="n">
        <v>0.0272265792908099</v>
      </c>
      <c r="AC771" s="16" t="n">
        <v>0</v>
      </c>
      <c r="AD771" s="16" t="n">
        <v>0.155993026690959</v>
      </c>
      <c r="AE771" s="16"/>
      <c r="AF771" s="16" t="n">
        <v>0</v>
      </c>
      <c r="AG771" s="16" t="n">
        <v>0</v>
      </c>
      <c r="AH771" s="16" t="n">
        <v>0</v>
      </c>
      <c r="AI771" s="16" t="n">
        <v>0</v>
      </c>
      <c r="AJ771" s="16" t="n">
        <v>0.184201811688481</v>
      </c>
      <c r="AK771" s="16" t="n">
        <v>0.19881067924952</v>
      </c>
      <c r="AL771" s="16" t="n">
        <v>0.176298934756337</v>
      </c>
      <c r="AM771" s="16" t="n">
        <v>0.0202438344988179</v>
      </c>
      <c r="AN771" s="16" t="n">
        <v>0</v>
      </c>
      <c r="AO771" s="16" t="n">
        <v>0</v>
      </c>
      <c r="AP771" s="16" t="s">
        <v>343</v>
      </c>
      <c r="AQ771" s="16"/>
      <c r="AR771" s="16" t="n">
        <v>0.0187080859633898</v>
      </c>
      <c r="AS771" s="16" t="n">
        <v>0</v>
      </c>
      <c r="AT771" s="16" t="n">
        <v>0.0904354277767739</v>
      </c>
      <c r="AU771" s="16" t="n">
        <v>0</v>
      </c>
      <c r="AV771" s="16" t="n">
        <v>0</v>
      </c>
      <c r="AW771" s="16" t="n">
        <v>0</v>
      </c>
      <c r="AX771" s="16" t="n">
        <v>0</v>
      </c>
      <c r="AY771" s="16" t="n">
        <v>0</v>
      </c>
      <c r="AZ771" s="16" t="n">
        <v>0.30634506010188</v>
      </c>
      <c r="BA771" s="16" t="n">
        <v>0</v>
      </c>
      <c r="BB771" s="16" t="n">
        <v>0</v>
      </c>
      <c r="BC771" s="16" t="n">
        <v>0.105304443641848</v>
      </c>
    </row>
    <row r="772">
      <c r="B772" t="s">
        <v>327</v>
      </c>
      <c r="C772" s="16" t="n">
        <v>0.131494849590717</v>
      </c>
      <c r="D772" s="16" t="n">
        <v>0</v>
      </c>
      <c r="E772" s="16" t="n">
        <v>0.284802256528526</v>
      </c>
      <c r="F772" s="16" t="n">
        <v>0</v>
      </c>
      <c r="G772" s="16"/>
      <c r="H772" s="16" t="n">
        <v>0</v>
      </c>
      <c r="I772" s="16" t="n">
        <v>0.00574324769437457</v>
      </c>
      <c r="J772" s="16"/>
      <c r="K772" s="16" t="n">
        <v>0.194321731010592</v>
      </c>
      <c r="L772" s="16"/>
      <c r="M772" s="16" t="n">
        <v>0.173248174021272</v>
      </c>
      <c r="N772" s="16" t="n">
        <v>0</v>
      </c>
      <c r="O772" s="16" t="n">
        <v>0.0193157860381743</v>
      </c>
      <c r="P772" s="16" t="n">
        <v>0.100637825096962</v>
      </c>
      <c r="Q772" s="16"/>
      <c r="R772" s="16" t="s">
        <v>343</v>
      </c>
      <c r="S772" s="16" t="n">
        <v>0</v>
      </c>
      <c r="T772" s="16" t="n">
        <v>0</v>
      </c>
      <c r="U772" s="16" t="n">
        <v>0</v>
      </c>
      <c r="V772" s="16" t="n">
        <v>0.30425692997794</v>
      </c>
      <c r="W772" s="16"/>
      <c r="X772" s="16" t="n">
        <v>0.357119809089141</v>
      </c>
      <c r="Y772" s="16" t="n">
        <v>0</v>
      </c>
      <c r="Z772" s="16" t="n">
        <v>0.191247454082066</v>
      </c>
      <c r="AA772" s="16" t="n">
        <v>0</v>
      </c>
      <c r="AB772" s="16" t="n">
        <v>0</v>
      </c>
      <c r="AC772" s="16" t="n">
        <v>0</v>
      </c>
      <c r="AD772" s="16" t="n">
        <v>0.0430678984949624</v>
      </c>
      <c r="AE772" s="16"/>
      <c r="AF772" s="16" t="n">
        <v>0.414714101859375</v>
      </c>
      <c r="AG772" s="16" t="n">
        <v>0</v>
      </c>
      <c r="AH772" s="16" t="n">
        <v>0</v>
      </c>
      <c r="AI772" s="16" t="n">
        <v>0</v>
      </c>
      <c r="AJ772" s="16" t="n">
        <v>0.022464907733852</v>
      </c>
      <c r="AK772" s="16" t="n">
        <v>0.563742810633489</v>
      </c>
      <c r="AL772" s="16" t="n">
        <v>0</v>
      </c>
      <c r="AM772" s="16" t="n">
        <v>0</v>
      </c>
      <c r="AN772" s="16" t="n">
        <v>0</v>
      </c>
      <c r="AO772" s="16" t="n">
        <v>0</v>
      </c>
      <c r="AP772" s="16" t="s">
        <v>343</v>
      </c>
      <c r="AQ772" s="16"/>
      <c r="AR772" s="16" t="n">
        <v>0</v>
      </c>
      <c r="AS772" s="16" t="n">
        <v>0.0186119535571308</v>
      </c>
      <c r="AT772" s="16" t="n">
        <v>0.0124840959447335</v>
      </c>
      <c r="AU772" s="16" t="n">
        <v>0</v>
      </c>
      <c r="AV772" s="16" t="n">
        <v>0</v>
      </c>
      <c r="AW772" s="16" t="n">
        <v>0</v>
      </c>
      <c r="AX772" s="16" t="n">
        <v>0</v>
      </c>
      <c r="AY772" s="16" t="n">
        <v>0</v>
      </c>
      <c r="AZ772" s="16" t="n">
        <v>0</v>
      </c>
      <c r="BA772" s="16" t="n">
        <v>0</v>
      </c>
      <c r="BB772" s="16" t="n">
        <v>0.930524300138414</v>
      </c>
      <c r="BC772" s="16" t="n">
        <v>0</v>
      </c>
    </row>
    <row r="773">
      <c r="B773" t="s">
        <v>328</v>
      </c>
      <c r="C773" s="16" t="n">
        <v>0.143854883951439</v>
      </c>
      <c r="D773" s="16" t="n">
        <v>0</v>
      </c>
      <c r="E773" s="16" t="n">
        <v>0.129963112066082</v>
      </c>
      <c r="F773" s="16" t="n">
        <v>0.213476808877015</v>
      </c>
      <c r="G773" s="16"/>
      <c r="H773" s="16" t="n">
        <v>0.0281311956649593</v>
      </c>
      <c r="I773" s="16" t="n">
        <v>0.096075329229664</v>
      </c>
      <c r="J773" s="16"/>
      <c r="K773" s="16" t="n">
        <v>0.134660394579483</v>
      </c>
      <c r="L773" s="16"/>
      <c r="M773" s="16" t="n">
        <v>0.174196536664302</v>
      </c>
      <c r="N773" s="16" t="n">
        <v>0.0407894626861213</v>
      </c>
      <c r="O773" s="16" t="n">
        <v>0.0817341384141105</v>
      </c>
      <c r="P773" s="16" t="n">
        <v>0.0503189125484811</v>
      </c>
      <c r="Q773" s="16"/>
      <c r="R773" s="16" t="s">
        <v>343</v>
      </c>
      <c r="S773" s="16" t="n">
        <v>0.683782630617157</v>
      </c>
      <c r="T773" s="16" t="n">
        <v>0.0106872272005342</v>
      </c>
      <c r="U773" s="16" t="n">
        <v>0.0968967519744683</v>
      </c>
      <c r="V773" s="16" t="n">
        <v>0.00370674144526071</v>
      </c>
      <c r="W773" s="16"/>
      <c r="X773" s="16" t="n">
        <v>0.370083812472738</v>
      </c>
      <c r="Y773" s="16" t="n">
        <v>0</v>
      </c>
      <c r="Z773" s="16" t="n">
        <v>0</v>
      </c>
      <c r="AA773" s="16" t="n">
        <v>0.0390163680455873</v>
      </c>
      <c r="AB773" s="16" t="n">
        <v>0.0331599102230294</v>
      </c>
      <c r="AC773" s="16" t="n">
        <v>0</v>
      </c>
      <c r="AD773" s="16" t="n">
        <v>0.0215339492474812</v>
      </c>
      <c r="AE773" s="16"/>
      <c r="AF773" s="16" t="n">
        <v>0.207357050929687</v>
      </c>
      <c r="AG773" s="16" t="n">
        <v>0</v>
      </c>
      <c r="AH773" s="16" t="n">
        <v>0</v>
      </c>
      <c r="AI773" s="16" t="n">
        <v>0.0151147603352287</v>
      </c>
      <c r="AJ773" s="16" t="n">
        <v>0.603645599151578</v>
      </c>
      <c r="AK773" s="16" t="n">
        <v>0.0128478538425401</v>
      </c>
      <c r="AL773" s="16" t="n">
        <v>0.053716119168685</v>
      </c>
      <c r="AM773" s="16" t="n">
        <v>0</v>
      </c>
      <c r="AN773" s="16" t="n">
        <v>0</v>
      </c>
      <c r="AO773" s="16" t="n">
        <v>0.961161575774663</v>
      </c>
      <c r="AP773" s="16" t="s">
        <v>343</v>
      </c>
      <c r="AQ773" s="16"/>
      <c r="AR773" s="16" t="n">
        <v>0</v>
      </c>
      <c r="AS773" s="16" t="n">
        <v>0.816662077438647</v>
      </c>
      <c r="AT773" s="16" t="n">
        <v>0.0514597618607537</v>
      </c>
      <c r="AU773" s="16" t="n">
        <v>0</v>
      </c>
      <c r="AV773" s="16" t="n">
        <v>0</v>
      </c>
      <c r="AW773" s="16" t="n">
        <v>0</v>
      </c>
      <c r="AX773" s="16" t="n">
        <v>0</v>
      </c>
      <c r="AY773" s="16" t="n">
        <v>0.487303734976859</v>
      </c>
      <c r="AZ773" s="16" t="n">
        <v>0.313326748352858</v>
      </c>
      <c r="BA773" s="16" t="n">
        <v>0</v>
      </c>
      <c r="BB773" s="16" t="n">
        <v>0.0212069049566698</v>
      </c>
      <c r="BC773" s="16" t="n">
        <v>0</v>
      </c>
    </row>
    <row r="774">
      <c r="B774" t="s">
        <v>329</v>
      </c>
      <c r="C774" s="16" t="n">
        <v>0.231004508706619</v>
      </c>
      <c r="D774" s="16" t="n">
        <v>0.0232848835473058</v>
      </c>
      <c r="E774" s="16" t="n">
        <v>0.347525817308098</v>
      </c>
      <c r="F774" s="16" t="n">
        <v>0.170988933102008</v>
      </c>
      <c r="G774" s="16"/>
      <c r="H774" s="16" t="n">
        <v>0.46786923194211</v>
      </c>
      <c r="I774" s="16" t="n">
        <v>0.329120770164061</v>
      </c>
      <c r="J774" s="16"/>
      <c r="K774" s="16" t="n">
        <v>0.113441239539103</v>
      </c>
      <c r="L774" s="16"/>
      <c r="M774" s="16" t="n">
        <v>0.26162484890266</v>
      </c>
      <c r="N774" s="16" t="n">
        <v>0.147376365911835</v>
      </c>
      <c r="O774" s="16" t="n">
        <v>0.144580734007263</v>
      </c>
      <c r="P774" s="16" t="n">
        <v>0.0768832373862463</v>
      </c>
      <c r="Q774" s="16"/>
      <c r="R774" s="16" t="s">
        <v>343</v>
      </c>
      <c r="S774" s="16" t="n">
        <v>0.239831325200694</v>
      </c>
      <c r="T774" s="16" t="n">
        <v>0.579930267147627</v>
      </c>
      <c r="U774" s="16" t="n">
        <v>0.0421492085880445</v>
      </c>
      <c r="V774" s="16" t="n">
        <v>0.0519079215634763</v>
      </c>
      <c r="W774" s="16"/>
      <c r="X774" s="16" t="n">
        <v>0.135380506281916</v>
      </c>
      <c r="Y774" s="16" t="n">
        <v>0.467395210298809</v>
      </c>
      <c r="Z774" s="16" t="n">
        <v>0.339087118550372</v>
      </c>
      <c r="AA774" s="16" t="n">
        <v>0</v>
      </c>
      <c r="AB774" s="16" t="n">
        <v>0.236130698881946</v>
      </c>
      <c r="AC774" s="16" t="n">
        <v>0.0480020828032203</v>
      </c>
      <c r="AD774" s="16" t="n">
        <v>0.0215339492474812</v>
      </c>
      <c r="AE774" s="16"/>
      <c r="AF774" s="16" t="n">
        <v>0.207357050929687</v>
      </c>
      <c r="AG774" s="16" t="n">
        <v>0.428150104693364</v>
      </c>
      <c r="AH774" s="16" t="n">
        <v>0.00473044913000639</v>
      </c>
      <c r="AI774" s="16" t="n">
        <v>0.572090212412924</v>
      </c>
      <c r="AJ774" s="16" t="n">
        <v>0</v>
      </c>
      <c r="AK774" s="16" t="n">
        <v>0.19881067924952</v>
      </c>
      <c r="AL774" s="16" t="n">
        <v>0</v>
      </c>
      <c r="AM774" s="16" t="n">
        <v>0</v>
      </c>
      <c r="AN774" s="16" t="n">
        <v>0.740451425019266</v>
      </c>
      <c r="AO774" s="16" t="n">
        <v>0.0388384242253374</v>
      </c>
      <c r="AP774" s="16" t="s">
        <v>343</v>
      </c>
      <c r="AQ774" s="16"/>
      <c r="AR774" s="16" t="n">
        <v>0.839588296139344</v>
      </c>
      <c r="AS774" s="16" t="n">
        <v>0</v>
      </c>
      <c r="AT774" s="16" t="n">
        <v>0.291039928570802</v>
      </c>
      <c r="AU774" s="16" t="n">
        <v>0</v>
      </c>
      <c r="AV774" s="16" t="n">
        <v>0</v>
      </c>
      <c r="AW774" s="16" t="n">
        <v>0.0329961413558649</v>
      </c>
      <c r="AX774" s="16" t="n">
        <v>0</v>
      </c>
      <c r="AY774" s="16" t="n">
        <v>0</v>
      </c>
      <c r="AZ774" s="16" t="n">
        <v>0.30634506010188</v>
      </c>
      <c r="BA774" s="16" t="n">
        <v>0</v>
      </c>
      <c r="BB774" s="16" t="n">
        <v>0</v>
      </c>
      <c r="BC774" s="16" t="n">
        <v>0.00274361353839161</v>
      </c>
    </row>
    <row r="775">
      <c r="B775" t="s">
        <v>330</v>
      </c>
      <c r="C775" s="16" t="n">
        <v>0.0309613552509602</v>
      </c>
      <c r="D775" s="16" t="n">
        <v>0.134684380107902</v>
      </c>
      <c r="E775" s="16" t="n">
        <v>0.0240402737042198</v>
      </c>
      <c r="F775" s="16" t="n">
        <v>0.000671612504820489</v>
      </c>
      <c r="G775" s="16"/>
      <c r="H775" s="16" t="n">
        <v>0.212495755657328</v>
      </c>
      <c r="I775" s="16" t="n">
        <v>0.00889242969320306</v>
      </c>
      <c r="J775" s="16"/>
      <c r="K775" s="16" t="n">
        <v>0.000611349332002916</v>
      </c>
      <c r="L775" s="16"/>
      <c r="M775" s="16" t="n">
        <v>0</v>
      </c>
      <c r="N775" s="16" t="n">
        <v>0.121231717707582</v>
      </c>
      <c r="O775" s="16" t="n">
        <v>0.121741658349361</v>
      </c>
      <c r="P775" s="16" t="n">
        <v>0.0822992182509633</v>
      </c>
      <c r="Q775" s="16"/>
      <c r="R775" s="16" t="s">
        <v>343</v>
      </c>
      <c r="S775" s="16" t="n">
        <v>0</v>
      </c>
      <c r="T775" s="16" t="n">
        <v>0.0301313822895911</v>
      </c>
      <c r="U775" s="16" t="n">
        <v>0.180096280825163</v>
      </c>
      <c r="V775" s="16" t="n">
        <v>0.00877201800881617</v>
      </c>
      <c r="W775" s="16"/>
      <c r="X775" s="16" t="n">
        <v>0</v>
      </c>
      <c r="Y775" s="16" t="n">
        <v>0</v>
      </c>
      <c r="Z775" s="16" t="n">
        <v>0.026400622241096</v>
      </c>
      <c r="AA775" s="16" t="n">
        <v>0.169174438468235</v>
      </c>
      <c r="AB775" s="16" t="n">
        <v>0</v>
      </c>
      <c r="AC775" s="16" t="n">
        <v>0.0645013090426976</v>
      </c>
      <c r="AD775" s="16" t="n">
        <v>0.153284466038199</v>
      </c>
      <c r="AE775" s="16"/>
      <c r="AF775" s="16" t="n">
        <v>0</v>
      </c>
      <c r="AG775" s="16" t="n">
        <v>0</v>
      </c>
      <c r="AH775" s="16" t="n">
        <v>0.354176266653893</v>
      </c>
      <c r="AI775" s="16" t="n">
        <v>0</v>
      </c>
      <c r="AJ775" s="16" t="n">
        <v>0.0516121868931953</v>
      </c>
      <c r="AK775" s="16" t="n">
        <v>0.0095614143828466</v>
      </c>
      <c r="AL775" s="16" t="n">
        <v>0</v>
      </c>
      <c r="AM775" s="16" t="n">
        <v>0.00129412248729529</v>
      </c>
      <c r="AN775" s="16" t="n">
        <v>0.0546133020498174</v>
      </c>
      <c r="AO775" s="16" t="n">
        <v>0</v>
      </c>
      <c r="AP775" s="16" t="s">
        <v>343</v>
      </c>
      <c r="AQ775" s="16"/>
      <c r="AR775" s="16" t="n">
        <v>0</v>
      </c>
      <c r="AS775" s="16" t="n">
        <v>0.00513854845690949</v>
      </c>
      <c r="AT775" s="16" t="n">
        <v>0.0904354277767739</v>
      </c>
      <c r="AU775" s="16" t="n">
        <v>0</v>
      </c>
      <c r="AV775" s="16" t="n">
        <v>0</v>
      </c>
      <c r="AW775" s="16" t="n">
        <v>0.0874128783504985</v>
      </c>
      <c r="AX775" s="16" t="n">
        <v>1</v>
      </c>
      <c r="AY775" s="16" t="n">
        <v>0</v>
      </c>
      <c r="AZ775" s="16" t="n">
        <v>0</v>
      </c>
      <c r="BA775" s="16" t="n">
        <v>0</v>
      </c>
      <c r="BB775" s="16" t="n">
        <v>0.00292749249578829</v>
      </c>
      <c r="BC775" s="16" t="n">
        <v>0.0198748764105153</v>
      </c>
    </row>
    <row r="776">
      <c r="B776" t="s">
        <v>331</v>
      </c>
      <c r="C776" s="16" t="n">
        <v>0.00972859397489325</v>
      </c>
      <c r="D776" s="16" t="n">
        <v>0.0640811720704886</v>
      </c>
      <c r="E776" s="16" t="n">
        <v>0.000875222641620642</v>
      </c>
      <c r="F776" s="16" t="n">
        <v>0</v>
      </c>
      <c r="G776" s="16"/>
      <c r="H776" s="16" t="n">
        <v>0.00679119359407252</v>
      </c>
      <c r="I776" s="16" t="n">
        <v>0.0169870604729679</v>
      </c>
      <c r="J776" s="16"/>
      <c r="K776" s="16" t="n">
        <v>0</v>
      </c>
      <c r="L776" s="16"/>
      <c r="M776" s="16" t="n">
        <v>0</v>
      </c>
      <c r="N776" s="16" t="n">
        <v>0.0368690984656234</v>
      </c>
      <c r="O776" s="16" t="n">
        <v>0.0343112623303075</v>
      </c>
      <c r="P776" s="16" t="n">
        <v>0.0763500907025756</v>
      </c>
      <c r="Q776" s="16"/>
      <c r="R776" s="16" t="s">
        <v>343</v>
      </c>
      <c r="S776" s="16" t="n">
        <v>0</v>
      </c>
      <c r="T776" s="16" t="n">
        <v>0.00168031763647576</v>
      </c>
      <c r="U776" s="16" t="n">
        <v>0</v>
      </c>
      <c r="V776" s="16" t="n">
        <v>0.0214453917208005</v>
      </c>
      <c r="W776" s="16"/>
      <c r="X776" s="16" t="n">
        <v>0</v>
      </c>
      <c r="Y776" s="16" t="n">
        <v>0</v>
      </c>
      <c r="Z776" s="16" t="n">
        <v>0.0302823922858115</v>
      </c>
      <c r="AA776" s="16" t="n">
        <v>0</v>
      </c>
      <c r="AB776" s="16" t="n">
        <v>0.0484672971548486</v>
      </c>
      <c r="AC776" s="16" t="n">
        <v>0.541829268810222</v>
      </c>
      <c r="AD776" s="16" t="n">
        <v>0</v>
      </c>
      <c r="AE776" s="16"/>
      <c r="AF776" s="16" t="n">
        <v>0</v>
      </c>
      <c r="AG776" s="16" t="n">
        <v>0</v>
      </c>
      <c r="AH776" s="16" t="n">
        <v>0.0923949826922887</v>
      </c>
      <c r="AI776" s="16" t="n">
        <v>0</v>
      </c>
      <c r="AJ776" s="16" t="n">
        <v>0.00185344274952249</v>
      </c>
      <c r="AK776" s="16" t="n">
        <v>0.0162265626420838</v>
      </c>
      <c r="AL776" s="16" t="n">
        <v>0</v>
      </c>
      <c r="AM776" s="16" t="n">
        <v>0</v>
      </c>
      <c r="AN776" s="16" t="n">
        <v>0</v>
      </c>
      <c r="AO776" s="16" t="n">
        <v>0</v>
      </c>
      <c r="AP776" s="16" t="s">
        <v>343</v>
      </c>
      <c r="AQ776" s="16"/>
      <c r="AR776" s="16" t="n">
        <v>0</v>
      </c>
      <c r="AS776" s="16" t="n">
        <v>0</v>
      </c>
      <c r="AT776" s="16" t="n">
        <v>0</v>
      </c>
      <c r="AU776" s="16" t="n">
        <v>0</v>
      </c>
      <c r="AV776" s="16" t="n">
        <v>0</v>
      </c>
      <c r="AW776" s="16" t="n">
        <v>0.0164980706779325</v>
      </c>
      <c r="AX776" s="16" t="n">
        <v>0</v>
      </c>
      <c r="AY776" s="16" t="n">
        <v>0.0126962650231409</v>
      </c>
      <c r="AZ776" s="16" t="n">
        <v>0.0369915657216909</v>
      </c>
      <c r="BA776" s="16" t="n">
        <v>0.5</v>
      </c>
      <c r="BB776" s="16" t="n">
        <v>0.00292749249578829</v>
      </c>
      <c r="BC776" s="16" t="n">
        <v>0</v>
      </c>
    </row>
    <row r="777">
      <c r="B777" t="s">
        <v>332</v>
      </c>
      <c r="C777" s="16" t="n">
        <v>0.0529876499226779</v>
      </c>
      <c r="D777" s="16" t="n">
        <v>0.0368318880969738</v>
      </c>
      <c r="E777" s="16" t="n">
        <v>0.0955831159289018</v>
      </c>
      <c r="F777" s="16" t="n">
        <v>0.00890296383038462</v>
      </c>
      <c r="G777" s="16"/>
      <c r="H777" s="16" t="n">
        <v>0.0396563016271333</v>
      </c>
      <c r="I777" s="16" t="n">
        <v>0.0492624384612104</v>
      </c>
      <c r="J777" s="16"/>
      <c r="K777" s="16" t="n">
        <v>0.0706630119775894</v>
      </c>
      <c r="L777" s="16"/>
      <c r="M777" s="16" t="n">
        <v>0</v>
      </c>
      <c r="N777" s="16" t="n">
        <v>0.268382553356315</v>
      </c>
      <c r="O777" s="16" t="n">
        <v>0.117047378429911</v>
      </c>
      <c r="P777" s="16" t="n">
        <v>0.140605297370085</v>
      </c>
      <c r="Q777" s="16"/>
      <c r="R777" s="16" t="s">
        <v>343</v>
      </c>
      <c r="S777" s="16" t="n">
        <v>0.0193692309438861</v>
      </c>
      <c r="T777" s="16" t="n">
        <v>0.0933733482440665</v>
      </c>
      <c r="U777" s="16" t="n">
        <v>0.218924646881512</v>
      </c>
      <c r="V777" s="16" t="n">
        <v>0.00175461238952787</v>
      </c>
      <c r="W777" s="16"/>
      <c r="X777" s="16" t="n">
        <v>0</v>
      </c>
      <c r="Y777" s="16" t="n">
        <v>0.00920301386534335</v>
      </c>
      <c r="Z777" s="16" t="n">
        <v>0</v>
      </c>
      <c r="AA777" s="16" t="n">
        <v>0.0266062971357348</v>
      </c>
      <c r="AB777" s="16" t="n">
        <v>0.351804809158492</v>
      </c>
      <c r="AC777" s="16" t="n">
        <v>0.222711647358559</v>
      </c>
      <c r="AD777" s="16" t="n">
        <v>0.0286658789140091</v>
      </c>
      <c r="AE777" s="16"/>
      <c r="AF777" s="16" t="n">
        <v>0</v>
      </c>
      <c r="AG777" s="16" t="n">
        <v>0</v>
      </c>
      <c r="AH777" s="16" t="n">
        <v>0.111369797332486</v>
      </c>
      <c r="AI777" s="16" t="n">
        <v>0.0172012669493447</v>
      </c>
      <c r="AJ777" s="16" t="n">
        <v>0</v>
      </c>
      <c r="AK777" s="16" t="n">
        <v>0</v>
      </c>
      <c r="AL777" s="16" t="n">
        <v>0.0726003706774344</v>
      </c>
      <c r="AM777" s="16" t="n">
        <v>0.195326638687647</v>
      </c>
      <c r="AN777" s="16" t="n">
        <v>0</v>
      </c>
      <c r="AO777" s="16" t="n">
        <v>0</v>
      </c>
      <c r="AP777" s="16" t="s">
        <v>343</v>
      </c>
      <c r="AQ777" s="16"/>
      <c r="AR777" s="16" t="n">
        <v>0.0991223564507965</v>
      </c>
      <c r="AS777" s="16" t="n">
        <v>0.00256927422845474</v>
      </c>
      <c r="AT777" s="16" t="n">
        <v>0.297281976543168</v>
      </c>
      <c r="AU777" s="16" t="n">
        <v>0.15877124434133</v>
      </c>
      <c r="AV777" s="16" t="n">
        <v>0.0976176318819335</v>
      </c>
      <c r="AW777" s="16" t="n">
        <v>0.0164980706779325</v>
      </c>
      <c r="AX777" s="16" t="n">
        <v>0</v>
      </c>
      <c r="AY777" s="16" t="n">
        <v>0</v>
      </c>
      <c r="AZ777" s="16" t="n">
        <v>0</v>
      </c>
      <c r="BA777" s="16" t="n">
        <v>0</v>
      </c>
      <c r="BB777" s="16" t="n">
        <v>0.0212069049566698</v>
      </c>
      <c r="BC777" s="16" t="n">
        <v>0</v>
      </c>
    </row>
    <row r="778">
      <c r="B778" t="s">
        <v>333</v>
      </c>
      <c r="C778" s="16" t="n">
        <v>0.0186892216659252</v>
      </c>
      <c r="D778" s="16" t="n">
        <v>0.00712917496544098</v>
      </c>
      <c r="E778" s="16" t="n">
        <v>0.0251253230425271</v>
      </c>
      <c r="F778" s="16" t="n">
        <v>0.0154063078064402</v>
      </c>
      <c r="G778" s="16"/>
      <c r="H778" s="16" t="n">
        <v>0.0722168674842015</v>
      </c>
      <c r="I778" s="16" t="n">
        <v>0.00604802806781676</v>
      </c>
      <c r="J778" s="16"/>
      <c r="K778" s="16" t="n">
        <v>0.000861813831100421</v>
      </c>
      <c r="L778" s="16"/>
      <c r="M778" s="16" t="n">
        <v>0</v>
      </c>
      <c r="N778" s="16" t="n">
        <v>0.0407894626861213</v>
      </c>
      <c r="O778" s="16" t="n">
        <v>0.114589781422997</v>
      </c>
      <c r="P778" s="16" t="n">
        <v>0.114936334869621</v>
      </c>
      <c r="Q778" s="16"/>
      <c r="R778" s="16" t="s">
        <v>343</v>
      </c>
      <c r="S778" s="16" t="n">
        <v>0</v>
      </c>
      <c r="T778" s="16" t="n">
        <v>0.0565052511031398</v>
      </c>
      <c r="U778" s="16" t="n">
        <v>0</v>
      </c>
      <c r="V778" s="16" t="n">
        <v>0.00743234644822049</v>
      </c>
      <c r="W778" s="16"/>
      <c r="X778" s="16" t="n">
        <v>0</v>
      </c>
      <c r="Y778" s="16" t="n">
        <v>0</v>
      </c>
      <c r="Z778" s="16" t="n">
        <v>0.412982412840654</v>
      </c>
      <c r="AA778" s="16" t="n">
        <v>0.0481886104388793</v>
      </c>
      <c r="AB778" s="16" t="n">
        <v>0.0486268064669051</v>
      </c>
      <c r="AC778" s="16" t="n">
        <v>0.0746573002429439</v>
      </c>
      <c r="AD778" s="16" t="n">
        <v>0.0215339492474812</v>
      </c>
      <c r="AE778" s="16"/>
      <c r="AF778" s="16" t="n">
        <v>0</v>
      </c>
      <c r="AG778" s="16" t="n">
        <v>0</v>
      </c>
      <c r="AH778" s="16" t="n">
        <v>0.0606534132651224</v>
      </c>
      <c r="AI778" s="16" t="n">
        <v>0.030079944691895</v>
      </c>
      <c r="AJ778" s="16" t="n">
        <v>0.00669667210260178</v>
      </c>
      <c r="AK778" s="16" t="n">
        <v>0</v>
      </c>
      <c r="AL778" s="16" t="n">
        <v>0</v>
      </c>
      <c r="AM778" s="16" t="n">
        <v>0</v>
      </c>
      <c r="AN778" s="16" t="n">
        <v>0.204935272930917</v>
      </c>
      <c r="AO778" s="16" t="n">
        <v>0</v>
      </c>
      <c r="AP778" s="16" t="s">
        <v>343</v>
      </c>
      <c r="AQ778" s="16"/>
      <c r="AR778" s="16" t="n">
        <v>0.0212906307232351</v>
      </c>
      <c r="AS778" s="16" t="n">
        <v>0.0397931813427164</v>
      </c>
      <c r="AT778" s="16" t="n">
        <v>0.0514597618607537</v>
      </c>
      <c r="AU778" s="16" t="n">
        <v>0</v>
      </c>
      <c r="AV778" s="16" t="n">
        <v>0</v>
      </c>
      <c r="AW778" s="16" t="n">
        <v>0</v>
      </c>
      <c r="AX778" s="16" t="n">
        <v>0</v>
      </c>
      <c r="AY778" s="16" t="n">
        <v>0.487303734976859</v>
      </c>
      <c r="AZ778" s="16" t="n">
        <v>0</v>
      </c>
      <c r="BA778" s="16" t="n">
        <v>0</v>
      </c>
      <c r="BB778" s="16" t="n">
        <v>0</v>
      </c>
      <c r="BC778" s="16" t="n">
        <v>0</v>
      </c>
    </row>
    <row r="779">
      <c r="B779" t="s">
        <v>334</v>
      </c>
      <c r="C779" s="16" t="n">
        <v>0.0325773595890855</v>
      </c>
      <c r="D779" s="16" t="n">
        <v>0.0246047292899521</v>
      </c>
      <c r="E779" s="16" t="n">
        <v>0.0628042969892507</v>
      </c>
      <c r="F779" s="16" t="n">
        <v>0</v>
      </c>
      <c r="G779" s="16"/>
      <c r="H779" s="16" t="n">
        <v>0.172839454030195</v>
      </c>
      <c r="I779" s="16" t="n">
        <v>0.0208904526987566</v>
      </c>
      <c r="J779" s="16"/>
      <c r="K779" s="16" t="n">
        <v>0</v>
      </c>
      <c r="L779" s="16"/>
      <c r="M779" s="16" t="n">
        <v>0</v>
      </c>
      <c r="N779" s="16" t="n">
        <v>0.121231717707582</v>
      </c>
      <c r="O779" s="16" t="n">
        <v>0.13867697284454</v>
      </c>
      <c r="P779" s="16" t="n">
        <v>0.0770472145816486</v>
      </c>
      <c r="Q779" s="16"/>
      <c r="R779" s="16" t="s">
        <v>343</v>
      </c>
      <c r="S779" s="16" t="n">
        <v>0.0280568677920029</v>
      </c>
      <c r="T779" s="16" t="n">
        <v>0.00609438539275456</v>
      </c>
      <c r="U779" s="16" t="n">
        <v>0.243804350803102</v>
      </c>
      <c r="V779" s="16" t="n">
        <v>0</v>
      </c>
      <c r="W779" s="16"/>
      <c r="X779" s="16" t="n">
        <v>0</v>
      </c>
      <c r="Y779" s="16" t="n">
        <v>0</v>
      </c>
      <c r="Z779" s="16" t="n">
        <v>0</v>
      </c>
      <c r="AA779" s="16" t="n">
        <v>0.0354181614936393</v>
      </c>
      <c r="AB779" s="16" t="n">
        <v>0.210630720781563</v>
      </c>
      <c r="AC779" s="16" t="n">
        <v>0.0482983917423563</v>
      </c>
      <c r="AD779" s="16" t="n">
        <v>0.0215339492474812</v>
      </c>
      <c r="AE779" s="16"/>
      <c r="AF779" s="16" t="n">
        <v>0</v>
      </c>
      <c r="AG779" s="16" t="n">
        <v>0</v>
      </c>
      <c r="AH779" s="16" t="n">
        <v>0.287668814670205</v>
      </c>
      <c r="AI779" s="16" t="n">
        <v>0.0124102634163012</v>
      </c>
      <c r="AJ779" s="16" t="n">
        <v>0.041109195235959</v>
      </c>
      <c r="AK779" s="16" t="n">
        <v>0</v>
      </c>
      <c r="AL779" s="16" t="n">
        <v>0.170547512354975</v>
      </c>
      <c r="AM779" s="16" t="n">
        <v>0.0202438344988179</v>
      </c>
      <c r="AN779" s="16" t="n">
        <v>0</v>
      </c>
      <c r="AO779" s="16" t="n">
        <v>0</v>
      </c>
      <c r="AP779" s="16" t="s">
        <v>343</v>
      </c>
      <c r="AQ779" s="16"/>
      <c r="AR779" s="16" t="n">
        <v>0.0187080859633898</v>
      </c>
      <c r="AS779" s="16" t="n">
        <v>0.0186119535571308</v>
      </c>
      <c r="AT779" s="16" t="n">
        <v>0.0514597618607537</v>
      </c>
      <c r="AU779" s="16" t="n">
        <v>0</v>
      </c>
      <c r="AV779" s="16" t="n">
        <v>0.707147104354199</v>
      </c>
      <c r="AW779" s="16" t="n">
        <v>0.0874128783504985</v>
      </c>
      <c r="AX779" s="16" t="n">
        <v>0</v>
      </c>
      <c r="AY779" s="16" t="n">
        <v>0</v>
      </c>
      <c r="AZ779" s="16" t="n">
        <v>0</v>
      </c>
      <c r="BA779" s="16" t="n">
        <v>0.5</v>
      </c>
      <c r="BB779" s="16" t="n">
        <v>0.0212069049566698</v>
      </c>
      <c r="BC779" s="16" t="n">
        <v>0</v>
      </c>
    </row>
    <row r="780">
      <c r="B780" t="s">
        <v>335</v>
      </c>
      <c r="C780" s="16" t="n">
        <v>0.0107356063057544</v>
      </c>
      <c r="D780" s="16" t="n">
        <v>0</v>
      </c>
      <c r="E780" s="16" t="n">
        <v>0.0114052522482135</v>
      </c>
      <c r="F780" s="16" t="n">
        <v>0.0139255739620374</v>
      </c>
      <c r="G780" s="16"/>
      <c r="H780" s="16" t="n">
        <v>0</v>
      </c>
      <c r="I780" s="16" t="n">
        <v>0.0180685672715842</v>
      </c>
      <c r="J780" s="16"/>
      <c r="K780" s="16" t="n">
        <v>0.0145180975264973</v>
      </c>
      <c r="L780" s="16"/>
      <c r="M780" s="16" t="n">
        <v>0</v>
      </c>
      <c r="N780" s="16" t="n">
        <v>0.0368690984656234</v>
      </c>
      <c r="O780" s="16" t="n">
        <v>0.0417107770780363</v>
      </c>
      <c r="P780" s="16" t="n">
        <v>0.100637825096962</v>
      </c>
      <c r="Q780" s="16"/>
      <c r="R780" s="16" t="s">
        <v>343</v>
      </c>
      <c r="S780" s="16" t="n">
        <v>0.02895994544626</v>
      </c>
      <c r="T780" s="16" t="n">
        <v>0</v>
      </c>
      <c r="U780" s="16" t="n">
        <v>0.0108464667157201</v>
      </c>
      <c r="V780" s="16" t="n">
        <v>0.00954819135784968</v>
      </c>
      <c r="W780" s="16"/>
      <c r="X780" s="16" t="n">
        <v>0</v>
      </c>
      <c r="Y780" s="16" t="n">
        <v>0</v>
      </c>
      <c r="Z780" s="16" t="n">
        <v>0</v>
      </c>
      <c r="AA780" s="16" t="n">
        <v>0</v>
      </c>
      <c r="AB780" s="16" t="n">
        <v>0.0439531780424053</v>
      </c>
      <c r="AC780" s="16" t="n">
        <v>0</v>
      </c>
      <c r="AD780" s="16" t="n">
        <v>0.199060925185921</v>
      </c>
      <c r="AE780" s="16"/>
      <c r="AF780" s="16" t="n">
        <v>0</v>
      </c>
      <c r="AG780" s="16" t="n">
        <v>0.0718498953066361</v>
      </c>
      <c r="AH780" s="16" t="n">
        <v>0.0860385884813102</v>
      </c>
      <c r="AI780" s="16" t="n">
        <v>0</v>
      </c>
      <c r="AJ780" s="16" t="n">
        <v>0.0485110342759792</v>
      </c>
      <c r="AK780" s="16" t="n">
        <v>0</v>
      </c>
      <c r="AL780" s="16" t="n">
        <v>0</v>
      </c>
      <c r="AM780" s="16" t="n">
        <v>0.00279454610195868</v>
      </c>
      <c r="AN780" s="16" t="n">
        <v>0</v>
      </c>
      <c r="AO780" s="16" t="n">
        <v>0</v>
      </c>
      <c r="AP780" s="16" t="s">
        <v>343</v>
      </c>
      <c r="AQ780" s="16"/>
      <c r="AR780" s="16" t="n">
        <v>0</v>
      </c>
      <c r="AS780" s="16" t="n">
        <v>0</v>
      </c>
      <c r="AT780" s="16" t="n">
        <v>0.0577018098331205</v>
      </c>
      <c r="AU780" s="16" t="n">
        <v>0</v>
      </c>
      <c r="AV780" s="16" t="n">
        <v>0</v>
      </c>
      <c r="AW780" s="16" t="n">
        <v>0</v>
      </c>
      <c r="AX780" s="16" t="n">
        <v>0</v>
      </c>
      <c r="AY780" s="16" t="n">
        <v>0</v>
      </c>
      <c r="AZ780" s="16" t="n">
        <v>0.0369915657216909</v>
      </c>
      <c r="BA780" s="16" t="n">
        <v>0</v>
      </c>
      <c r="BB780" s="16" t="n">
        <v>0</v>
      </c>
      <c r="BC780" s="16" t="n">
        <v>0</v>
      </c>
    </row>
    <row r="781">
      <c r="B781" t="s">
        <v>336</v>
      </c>
      <c r="C781" s="16" t="n">
        <v>0.00157323552015831</v>
      </c>
      <c r="D781" s="16" t="n">
        <v>0.00259314139717614</v>
      </c>
      <c r="E781" s="16" t="n">
        <v>0</v>
      </c>
      <c r="F781" s="16" t="n">
        <v>0.0030446942740969</v>
      </c>
      <c r="G781" s="16"/>
      <c r="H781" s="16" t="n">
        <v>0</v>
      </c>
      <c r="I781" s="16" t="n">
        <v>0.00188961836864186</v>
      </c>
      <c r="J781" s="16"/>
      <c r="K781" s="16" t="n">
        <v>0.00180926624879704</v>
      </c>
      <c r="L781" s="16"/>
      <c r="M781" s="16" t="n">
        <v>0</v>
      </c>
      <c r="N781" s="16" t="n">
        <v>0</v>
      </c>
      <c r="O781" s="16" t="n">
        <v>0</v>
      </c>
      <c r="P781" s="16" t="n">
        <v>0.138968737356659</v>
      </c>
      <c r="Q781" s="16"/>
      <c r="R781" s="16" t="s">
        <v>343</v>
      </c>
      <c r="S781" s="16" t="n">
        <v>0</v>
      </c>
      <c r="T781" s="16" t="n">
        <v>0.00171078713522251</v>
      </c>
      <c r="U781" s="16" t="n">
        <v>0</v>
      </c>
      <c r="V781" s="16" t="n">
        <v>0.00255595545913002</v>
      </c>
      <c r="W781" s="16"/>
      <c r="X781" s="16" t="n">
        <v>0</v>
      </c>
      <c r="Y781" s="16" t="n">
        <v>0</v>
      </c>
      <c r="Z781" s="16" t="n">
        <v>0</v>
      </c>
      <c r="AA781" s="16" t="n">
        <v>0</v>
      </c>
      <c r="AB781" s="16" t="n">
        <v>0</v>
      </c>
      <c r="AC781" s="16" t="n">
        <v>0</v>
      </c>
      <c r="AD781" s="16" t="n">
        <v>0.0594715900178008</v>
      </c>
      <c r="AE781" s="16"/>
      <c r="AF781" s="16" t="n">
        <v>0.17057179628125</v>
      </c>
      <c r="AG781" s="16" t="n">
        <v>0.0718498953066361</v>
      </c>
      <c r="AH781" s="16" t="n">
        <v>0.0029676877746878</v>
      </c>
      <c r="AI781" s="16" t="n">
        <v>0.00126852384806632</v>
      </c>
      <c r="AJ781" s="16" t="n">
        <v>0</v>
      </c>
      <c r="AK781" s="16" t="n">
        <v>0</v>
      </c>
      <c r="AL781" s="16" t="n">
        <v>0</v>
      </c>
      <c r="AM781" s="16" t="n">
        <v>0</v>
      </c>
      <c r="AN781" s="16" t="n">
        <v>0</v>
      </c>
      <c r="AO781" s="16" t="n">
        <v>0</v>
      </c>
      <c r="AP781" s="16" t="s">
        <v>343</v>
      </c>
      <c r="AQ781" s="16"/>
      <c r="AR781" s="16" t="n">
        <v>0</v>
      </c>
      <c r="AS781" s="16" t="n">
        <v>0</v>
      </c>
      <c r="AT781" s="16" t="n">
        <v>0.00624204797236675</v>
      </c>
      <c r="AU781" s="16" t="n">
        <v>0</v>
      </c>
      <c r="AV781" s="16" t="n">
        <v>0.195235263763867</v>
      </c>
      <c r="AW781" s="16" t="n">
        <v>0.00227746473157282</v>
      </c>
      <c r="AX781" s="16" t="n">
        <v>0</v>
      </c>
      <c r="AY781" s="16" t="n">
        <v>0.0126962650231409</v>
      </c>
      <c r="AZ781" s="16" t="n">
        <v>0</v>
      </c>
      <c r="BA781" s="16" t="n">
        <v>0</v>
      </c>
      <c r="BB781" s="16" t="n">
        <v>0</v>
      </c>
      <c r="BC781" s="16" t="n">
        <v>0</v>
      </c>
    </row>
    <row r="782">
      <c r="B782" t="s">
        <v>337</v>
      </c>
      <c r="C782" s="16" t="n">
        <v>0</v>
      </c>
      <c r="D782" s="16" t="n">
        <v>0</v>
      </c>
      <c r="E782" s="16" t="n">
        <v>0</v>
      </c>
      <c r="F782" s="16" t="n">
        <v>0</v>
      </c>
      <c r="G782" s="16"/>
      <c r="H782" s="16" t="n">
        <v>0</v>
      </c>
      <c r="I782" s="16" t="n">
        <v>0</v>
      </c>
      <c r="J782" s="16"/>
      <c r="K782" s="16" t="n">
        <v>0</v>
      </c>
      <c r="L782" s="16"/>
      <c r="M782" s="16" t="n">
        <v>0</v>
      </c>
      <c r="N782" s="16" t="n">
        <v>0</v>
      </c>
      <c r="O782" s="16" t="n">
        <v>0</v>
      </c>
      <c r="P782" s="16" t="n">
        <v>0</v>
      </c>
      <c r="Q782" s="16"/>
      <c r="R782" s="16" t="s">
        <v>343</v>
      </c>
      <c r="S782" s="16" t="n">
        <v>0</v>
      </c>
      <c r="T782" s="16" t="n">
        <v>0</v>
      </c>
      <c r="U782" s="16" t="n">
        <v>0</v>
      </c>
      <c r="V782" s="16" t="n">
        <v>0</v>
      </c>
      <c r="W782" s="16"/>
      <c r="X782" s="16" t="n">
        <v>0</v>
      </c>
      <c r="Y782" s="16" t="n">
        <v>0</v>
      </c>
      <c r="Z782" s="16" t="n">
        <v>0</v>
      </c>
      <c r="AA782" s="16" t="n">
        <v>0</v>
      </c>
      <c r="AB782" s="16" t="n">
        <v>0</v>
      </c>
      <c r="AC782" s="16" t="n">
        <v>0</v>
      </c>
      <c r="AD782" s="16" t="n">
        <v>0</v>
      </c>
      <c r="AE782" s="16"/>
      <c r="AF782" s="16" t="n">
        <v>0</v>
      </c>
      <c r="AG782" s="16" t="n">
        <v>0</v>
      </c>
      <c r="AH782" s="16" t="n">
        <v>0</v>
      </c>
      <c r="AI782" s="16" t="n">
        <v>0</v>
      </c>
      <c r="AJ782" s="16" t="n">
        <v>0</v>
      </c>
      <c r="AK782" s="16" t="n">
        <v>0</v>
      </c>
      <c r="AL782" s="16" t="n">
        <v>0</v>
      </c>
      <c r="AM782" s="16" t="n">
        <v>0</v>
      </c>
      <c r="AN782" s="16" t="n">
        <v>0</v>
      </c>
      <c r="AO782" s="16" t="n">
        <v>0</v>
      </c>
      <c r="AP782" s="16" t="s">
        <v>343</v>
      </c>
      <c r="AQ782" s="16"/>
      <c r="AR782" s="16" t="n">
        <v>0</v>
      </c>
      <c r="AS782" s="16" t="n">
        <v>0</v>
      </c>
      <c r="AT782" s="16" t="n">
        <v>0</v>
      </c>
      <c r="AU782" s="16" t="n">
        <v>0</v>
      </c>
      <c r="AV782" s="16" t="n">
        <v>0</v>
      </c>
      <c r="AW782" s="16" t="n">
        <v>0</v>
      </c>
      <c r="AX782" s="16" t="n">
        <v>0</v>
      </c>
      <c r="AY782" s="16" t="n">
        <v>0</v>
      </c>
      <c r="AZ782" s="16" t="n">
        <v>0</v>
      </c>
      <c r="BA782" s="16" t="n">
        <v>0</v>
      </c>
      <c r="BB782" s="16" t="n">
        <v>0</v>
      </c>
      <c r="BC782" s="16" t="n">
        <v>0</v>
      </c>
    </row>
    <row r="783">
      <c r="B783" t="s">
        <v>101</v>
      </c>
      <c r="C783" s="16" t="n">
        <v>0.0989833887328558</v>
      </c>
      <c r="D783" s="16" t="n">
        <v>0.680248003207173</v>
      </c>
      <c r="E783" s="16" t="n">
        <v>0</v>
      </c>
      <c r="F783" s="16" t="n">
        <v>0</v>
      </c>
      <c r="G783" s="16"/>
      <c r="H783" s="16" t="n">
        <v>0</v>
      </c>
      <c r="I783" s="16" t="n">
        <v>0.00639142036511791</v>
      </c>
      <c r="J783" s="16"/>
      <c r="K783" s="16" t="n">
        <v>0.144614860704003</v>
      </c>
      <c r="L783" s="16"/>
      <c r="M783" s="16" t="n">
        <v>0.128931851435306</v>
      </c>
      <c r="N783" s="16" t="n">
        <v>0</v>
      </c>
      <c r="O783" s="16" t="n">
        <v>0.0343112623303075</v>
      </c>
      <c r="P783" s="16" t="n">
        <v>0</v>
      </c>
      <c r="Q783" s="16"/>
      <c r="R783" s="16" t="s">
        <v>343</v>
      </c>
      <c r="S783" s="16" t="n">
        <v>0</v>
      </c>
      <c r="T783" s="16" t="n">
        <v>0</v>
      </c>
      <c r="U783" s="16" t="n">
        <v>0.032316789329126</v>
      </c>
      <c r="V783" s="16" t="n">
        <v>0.221176549550542</v>
      </c>
      <c r="W783" s="16"/>
      <c r="X783" s="16" t="n">
        <v>0</v>
      </c>
      <c r="Y783" s="16" t="n">
        <v>0</v>
      </c>
      <c r="Z783" s="16" t="n">
        <v>0</v>
      </c>
      <c r="AA783" s="16" t="n">
        <v>0.616314522431562</v>
      </c>
      <c r="AB783" s="16" t="n">
        <v>0</v>
      </c>
      <c r="AC783" s="16" t="n">
        <v>0</v>
      </c>
      <c r="AD783" s="16" t="n">
        <v>0.128319778135002</v>
      </c>
      <c r="AE783" s="16"/>
      <c r="AF783" s="16" t="n">
        <v>0</v>
      </c>
      <c r="AG783" s="16" t="n">
        <v>0</v>
      </c>
      <c r="AH783" s="16" t="n">
        <v>0</v>
      </c>
      <c r="AI783" s="16" t="n">
        <v>0.350121862134753</v>
      </c>
      <c r="AJ783" s="16" t="n">
        <v>0.0399051501688308</v>
      </c>
      <c r="AK783" s="16" t="n">
        <v>0</v>
      </c>
      <c r="AL783" s="16" t="n">
        <v>0</v>
      </c>
      <c r="AM783" s="16" t="n">
        <v>0</v>
      </c>
      <c r="AN783" s="16" t="n">
        <v>0</v>
      </c>
      <c r="AO783" s="16" t="n">
        <v>0</v>
      </c>
      <c r="AP783" s="16" t="s">
        <v>343</v>
      </c>
      <c r="AQ783" s="16"/>
      <c r="AR783" s="16" t="n">
        <v>0</v>
      </c>
      <c r="AS783" s="16" t="n">
        <v>0</v>
      </c>
      <c r="AT783" s="16" t="n">
        <v>0</v>
      </c>
      <c r="AU783" s="16" t="n">
        <v>0</v>
      </c>
      <c r="AV783" s="16" t="n">
        <v>0</v>
      </c>
      <c r="AW783" s="16" t="n">
        <v>0.0164980706779325</v>
      </c>
      <c r="AX783" s="16" t="n">
        <v>0</v>
      </c>
      <c r="AY783" s="16" t="n">
        <v>0</v>
      </c>
      <c r="AZ783" s="16" t="n">
        <v>0</v>
      </c>
      <c r="BA783" s="16" t="n">
        <v>0</v>
      </c>
      <c r="BB783" s="16" t="n">
        <v>0</v>
      </c>
      <c r="BC783" s="16" t="n">
        <v>0.872077066409245</v>
      </c>
    </row>
    <row r="784">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row>
    <row r="785">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0.503112162657241</v>
      </c>
      <c r="D9" s="16" t="n">
        <v>0.621505940885532</v>
      </c>
      <c r="E9" s="16" t="n">
        <v>0.644992525146223</v>
      </c>
      <c r="F9" s="16" t="n">
        <v>0.458500117780513</v>
      </c>
      <c r="G9" s="16"/>
      <c r="H9" s="16" t="n">
        <v>0.679360441124269</v>
      </c>
      <c r="I9" s="16" t="n">
        <v>0.486764894162953</v>
      </c>
      <c r="J9" s="16"/>
      <c r="K9" s="16" t="n">
        <v>0.572462048404877</v>
      </c>
      <c r="L9" s="16"/>
      <c r="M9" s="16" t="n">
        <v>0.491805721931062</v>
      </c>
      <c r="N9" s="16" t="n">
        <v>0.558969584685799</v>
      </c>
      <c r="O9" s="16" t="n">
        <v>0.687269955853613</v>
      </c>
      <c r="P9" s="16" t="n">
        <v>0.681401973404934</v>
      </c>
      <c r="Q9" s="16"/>
      <c r="R9" s="16" t="n">
        <v>0.567237240634329</v>
      </c>
      <c r="S9" s="16" t="n">
        <v>0.438341662836186</v>
      </c>
      <c r="T9" s="16" t="n">
        <v>0.543138354454824</v>
      </c>
      <c r="U9" s="16" t="n">
        <v>0.595301369763153</v>
      </c>
      <c r="V9" s="16" t="n">
        <v>0.468393285830786</v>
      </c>
      <c r="W9" s="16"/>
      <c r="X9" s="16" t="n">
        <v>0.445684659199587</v>
      </c>
      <c r="Y9" s="16" t="n">
        <v>0.437894283798836</v>
      </c>
      <c r="Z9" s="16" t="n">
        <v>0.665484617284196</v>
      </c>
      <c r="AA9" s="16" t="n">
        <v>0.620802724699176</v>
      </c>
      <c r="AB9" s="16" t="n">
        <v>0.759919591607197</v>
      </c>
      <c r="AC9" s="16" t="n">
        <v>0.408603561500058</v>
      </c>
      <c r="AD9" s="16" t="n">
        <v>0.83296261125923</v>
      </c>
      <c r="AE9" s="16"/>
      <c r="AF9" s="16" t="n">
        <v>0.504683078168429</v>
      </c>
      <c r="AG9" s="16" t="n">
        <v>0.941043467430456</v>
      </c>
      <c r="AH9" s="16" t="n">
        <v>0.651081226609369</v>
      </c>
      <c r="AI9" s="16" t="n">
        <v>0.499411333782798</v>
      </c>
      <c r="AJ9" s="16" t="n">
        <v>0.471772108408685</v>
      </c>
      <c r="AK9" s="16" t="n">
        <v>0.444516791588268</v>
      </c>
      <c r="AL9" s="16" t="n">
        <v>0.805238361695393</v>
      </c>
      <c r="AM9" s="16" t="n">
        <v>0.511131809915363</v>
      </c>
      <c r="AN9" s="16" t="n">
        <v>0.530980968176202</v>
      </c>
      <c r="AO9" s="16" t="n">
        <v>0.467888348945289</v>
      </c>
      <c r="AP9" s="16" t="n">
        <v>0.0783120674287592</v>
      </c>
      <c r="AQ9" s="16"/>
      <c r="AR9" s="16" t="n">
        <v>0.373158754790583</v>
      </c>
      <c r="AS9" s="16" t="n">
        <v>0.446944475086358</v>
      </c>
      <c r="AT9" s="16" t="n">
        <v>0.506577551120031</v>
      </c>
      <c r="AU9" s="16" t="n">
        <v>0.330485810524858</v>
      </c>
      <c r="AV9" s="16" t="n">
        <v>0.392642728624427</v>
      </c>
      <c r="AW9" s="16" t="n">
        <v>0.541980148872745</v>
      </c>
      <c r="AX9" s="16" t="n">
        <v>0.372760262323725</v>
      </c>
      <c r="AY9" s="16" t="n">
        <v>0.559945974565116</v>
      </c>
      <c r="AZ9" s="16" t="n">
        <v>0.741917478024408</v>
      </c>
      <c r="BA9" s="16" t="n">
        <v>0.623199651493972</v>
      </c>
      <c r="BB9" s="16" t="n">
        <v>0.614017686262262</v>
      </c>
      <c r="BC9" s="16" t="n">
        <v>0.508787044003004</v>
      </c>
    </row>
    <row r="10">
      <c r="B10" s="17" t="s">
        <v>192</v>
      </c>
      <c r="C10" s="16" t="n">
        <v>0.433102084938946</v>
      </c>
      <c r="D10" s="16" t="n">
        <v>0.358186783677554</v>
      </c>
      <c r="E10" s="16" t="n">
        <v>0.31160165456491</v>
      </c>
      <c r="F10" s="16" t="n">
        <v>0.468003320160139</v>
      </c>
      <c r="G10" s="16"/>
      <c r="H10" s="16" t="n">
        <v>0.310614154948759</v>
      </c>
      <c r="I10" s="16" t="n">
        <v>0.443735530513328</v>
      </c>
      <c r="J10" s="16"/>
      <c r="K10" s="16" t="n">
        <v>0.35379744304116</v>
      </c>
      <c r="L10" s="16"/>
      <c r="M10" s="16" t="n">
        <v>0.443462332393026</v>
      </c>
      <c r="N10" s="16" t="n">
        <v>0.397997088130964</v>
      </c>
      <c r="O10" s="16" t="n">
        <v>0.215225892465767</v>
      </c>
      <c r="P10" s="16" t="n">
        <v>0.276162507828973</v>
      </c>
      <c r="Q10" s="16"/>
      <c r="R10" s="16" t="n">
        <v>0.432762759365671</v>
      </c>
      <c r="S10" s="16" t="n">
        <v>0.455845891381932</v>
      </c>
      <c r="T10" s="16" t="n">
        <v>0.347742241340371</v>
      </c>
      <c r="U10" s="16" t="n">
        <v>0.364015882140942</v>
      </c>
      <c r="V10" s="16" t="n">
        <v>0.482127284413935</v>
      </c>
      <c r="W10" s="16"/>
      <c r="X10" s="16" t="n">
        <v>0.484761173834903</v>
      </c>
      <c r="Y10" s="16" t="n">
        <v>0.522410923538032</v>
      </c>
      <c r="Z10" s="16" t="n">
        <v>0.334515382715804</v>
      </c>
      <c r="AA10" s="16" t="n">
        <v>0.196628117710574</v>
      </c>
      <c r="AB10" s="16" t="n">
        <v>0.218160769806091</v>
      </c>
      <c r="AC10" s="16" t="n">
        <v>0.441880391258876</v>
      </c>
      <c r="AD10" s="16" t="n">
        <v>0.163910013492902</v>
      </c>
      <c r="AE10" s="16"/>
      <c r="AF10" s="16" t="n">
        <v>0.495316921831571</v>
      </c>
      <c r="AG10" s="16" t="n">
        <v>0.0335270960706756</v>
      </c>
      <c r="AH10" s="16" t="n">
        <v>0.281292161307288</v>
      </c>
      <c r="AI10" s="16" t="n">
        <v>0.480162586549167</v>
      </c>
      <c r="AJ10" s="16" t="n">
        <v>0.447185810042512</v>
      </c>
      <c r="AK10" s="16" t="n">
        <v>0.516971564418688</v>
      </c>
      <c r="AL10" s="16" t="n">
        <v>0.170371827508156</v>
      </c>
      <c r="AM10" s="16" t="n">
        <v>0.384032801890914</v>
      </c>
      <c r="AN10" s="16" t="n">
        <v>0.311594155238566</v>
      </c>
      <c r="AO10" s="16" t="n">
        <v>0.442141378376029</v>
      </c>
      <c r="AP10" s="16" t="n">
        <v>0.707041753845439</v>
      </c>
      <c r="AQ10" s="16"/>
      <c r="AR10" s="16" t="n">
        <v>0.423169266767882</v>
      </c>
      <c r="AS10" s="16" t="n">
        <v>0.495229224512973</v>
      </c>
      <c r="AT10" s="16" t="n">
        <v>0.488182601775702</v>
      </c>
      <c r="AU10" s="16" t="n">
        <v>0.536218918762776</v>
      </c>
      <c r="AV10" s="16" t="n">
        <v>0.607357271375573</v>
      </c>
      <c r="AW10" s="16" t="n">
        <v>0.409457065325957</v>
      </c>
      <c r="AX10" s="16" t="n">
        <v>0.474778760346548</v>
      </c>
      <c r="AY10" s="16" t="n">
        <v>0.440054025434884</v>
      </c>
      <c r="AZ10" s="16" t="n">
        <v>0.172235069252295</v>
      </c>
      <c r="BA10" s="16" t="n">
        <v>0.376439282925411</v>
      </c>
      <c r="BB10" s="16" t="n">
        <v>0.381692029597876</v>
      </c>
      <c r="BC10" s="16" t="n">
        <v>0.373703400397462</v>
      </c>
    </row>
    <row r="11">
      <c r="B11" s="17" t="s">
        <v>101</v>
      </c>
      <c r="C11" s="22" t="n">
        <v>0.0637857524038137</v>
      </c>
      <c r="D11" s="22" t="n">
        <v>0.0203072754369136</v>
      </c>
      <c r="E11" s="22" t="n">
        <v>0.0434058202888669</v>
      </c>
      <c r="F11" s="22" t="n">
        <v>0.0734965620593485</v>
      </c>
      <c r="G11" s="22"/>
      <c r="H11" s="22" t="n">
        <v>0.0100254039269722</v>
      </c>
      <c r="I11" s="22" t="n">
        <v>0.0694995753237194</v>
      </c>
      <c r="J11" s="22"/>
      <c r="K11" s="22" t="n">
        <v>0.0737405085539638</v>
      </c>
      <c r="L11" s="22"/>
      <c r="M11" s="22" t="n">
        <v>0.0647319456759115</v>
      </c>
      <c r="N11" s="22" t="n">
        <v>0.0430333271832368</v>
      </c>
      <c r="O11" s="22" t="n">
        <v>0.0975041516806201</v>
      </c>
      <c r="P11" s="22" t="n">
        <v>0.0424355187660926</v>
      </c>
      <c r="Q11" s="22"/>
      <c r="R11" s="22" t="n">
        <v>0</v>
      </c>
      <c r="S11" s="22" t="n">
        <v>0.105812445781882</v>
      </c>
      <c r="T11" s="22" t="n">
        <v>0.109119404204805</v>
      </c>
      <c r="U11" s="22" t="n">
        <v>0.0406827480959054</v>
      </c>
      <c r="V11" s="22" t="n">
        <v>0.0494794297552796</v>
      </c>
      <c r="W11" s="22"/>
      <c r="X11" s="22" t="n">
        <v>0.0695541669655102</v>
      </c>
      <c r="Y11" s="22" t="n">
        <v>0.0396947926631326</v>
      </c>
      <c r="Z11" s="22" t="n">
        <v>0</v>
      </c>
      <c r="AA11" s="22" t="n">
        <v>0.18256915759025</v>
      </c>
      <c r="AB11" s="22" t="n">
        <v>0.0219196385867126</v>
      </c>
      <c r="AC11" s="22" t="n">
        <v>0.149516047241067</v>
      </c>
      <c r="AD11" s="22" t="n">
        <v>0.00312737524786888</v>
      </c>
      <c r="AE11" s="22"/>
      <c r="AF11" s="22" t="n">
        <v>0</v>
      </c>
      <c r="AG11" s="22" t="n">
        <v>0.0254294364988685</v>
      </c>
      <c r="AH11" s="22" t="n">
        <v>0.0676266120833432</v>
      </c>
      <c r="AI11" s="22" t="n">
        <v>0.0204260796680352</v>
      </c>
      <c r="AJ11" s="22" t="n">
        <v>0.0810420815488033</v>
      </c>
      <c r="AK11" s="22" t="n">
        <v>0.0385116439930444</v>
      </c>
      <c r="AL11" s="22" t="n">
        <v>0.0243898107964505</v>
      </c>
      <c r="AM11" s="22" t="n">
        <v>0.104835388193724</v>
      </c>
      <c r="AN11" s="22" t="n">
        <v>0.157424876585232</v>
      </c>
      <c r="AO11" s="22" t="n">
        <v>0.0899702726786818</v>
      </c>
      <c r="AP11" s="22" t="n">
        <v>0.214646178725802</v>
      </c>
      <c r="AQ11" s="22"/>
      <c r="AR11" s="22" t="n">
        <v>0.203671978441535</v>
      </c>
      <c r="AS11" s="22" t="n">
        <v>0.0578263004006686</v>
      </c>
      <c r="AT11" s="22" t="n">
        <v>0.00523984710426683</v>
      </c>
      <c r="AU11" s="22" t="n">
        <v>0.133295270712366</v>
      </c>
      <c r="AV11" s="22" t="n">
        <v>0</v>
      </c>
      <c r="AW11" s="22" t="n">
        <v>0.0485627858012983</v>
      </c>
      <c r="AX11" s="22" t="n">
        <v>0.152460977329727</v>
      </c>
      <c r="AY11" s="22" t="n">
        <v>0</v>
      </c>
      <c r="AZ11" s="22" t="n">
        <v>0.0858474527232971</v>
      </c>
      <c r="BA11" s="22" t="n">
        <v>0.000361065580617675</v>
      </c>
      <c r="BB11" s="22" t="n">
        <v>0.00429028413986207</v>
      </c>
      <c r="BC11" s="22" t="n">
        <v>0.117509555599534</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0.312673683045664</v>
      </c>
      <c r="D9" s="16" t="n">
        <v>0.322415318345804</v>
      </c>
      <c r="E9" s="16" t="n">
        <v>0.512464006867691</v>
      </c>
      <c r="F9" s="16" t="n">
        <v>0.269437004173924</v>
      </c>
      <c r="G9" s="16"/>
      <c r="H9" s="16" t="n">
        <v>0.535256414304282</v>
      </c>
      <c r="I9" s="16" t="n">
        <v>0.305110676654208</v>
      </c>
      <c r="J9" s="16"/>
      <c r="K9" s="16" t="n">
        <v>0.288007256056685</v>
      </c>
      <c r="L9" s="16"/>
      <c r="M9" s="16" t="n">
        <v>0.295355495252918</v>
      </c>
      <c r="N9" s="16" t="n">
        <v>0.447681356801262</v>
      </c>
      <c r="O9" s="16" t="n">
        <v>0.460799587433842</v>
      </c>
      <c r="P9" s="16" t="n">
        <v>0.485379363272301</v>
      </c>
      <c r="Q9" s="16"/>
      <c r="R9" s="16" t="n">
        <v>0.462424648007617</v>
      </c>
      <c r="S9" s="16" t="n">
        <v>0.446595603828739</v>
      </c>
      <c r="T9" s="16" t="n">
        <v>0.460645358224777</v>
      </c>
      <c r="U9" s="16" t="n">
        <v>0.3927108315271</v>
      </c>
      <c r="V9" s="16" t="n">
        <v>0.200645742084872</v>
      </c>
      <c r="W9" s="16"/>
      <c r="X9" s="16" t="n">
        <v>0.260669055341488</v>
      </c>
      <c r="Y9" s="16" t="n">
        <v>0.244488388412555</v>
      </c>
      <c r="Z9" s="16" t="n">
        <v>0.481675592127632</v>
      </c>
      <c r="AA9" s="16" t="n">
        <v>0.730883149155692</v>
      </c>
      <c r="AB9" s="16" t="n">
        <v>0.387109780789766</v>
      </c>
      <c r="AC9" s="16" t="n">
        <v>0.390897508670429</v>
      </c>
      <c r="AD9" s="16" t="n">
        <v>0.311418762271566</v>
      </c>
      <c r="AE9" s="16"/>
      <c r="AF9" s="16" t="n">
        <v>0.635899354177238</v>
      </c>
      <c r="AG9" s="16" t="n">
        <v>0.852216576412863</v>
      </c>
      <c r="AH9" s="16" t="n">
        <v>0.289684219009597</v>
      </c>
      <c r="AI9" s="16" t="n">
        <v>0.302027244277158</v>
      </c>
      <c r="AJ9" s="16" t="n">
        <v>0.314142230469581</v>
      </c>
      <c r="AK9" s="16" t="n">
        <v>0.248765638568022</v>
      </c>
      <c r="AL9" s="16" t="n">
        <v>0.489385560601252</v>
      </c>
      <c r="AM9" s="16" t="n">
        <v>0.079734767655784</v>
      </c>
      <c r="AN9" s="16" t="n">
        <v>0.498243829367766</v>
      </c>
      <c r="AO9" s="16" t="n">
        <v>0.389043203005946</v>
      </c>
      <c r="AP9" s="16" t="n">
        <v>0.0690921803831432</v>
      </c>
      <c r="AQ9" s="16"/>
      <c r="AR9" s="16" t="n">
        <v>0.364040565877952</v>
      </c>
      <c r="AS9" s="16" t="n">
        <v>0.207516822835004</v>
      </c>
      <c r="AT9" s="16" t="n">
        <v>0.363973678338223</v>
      </c>
      <c r="AU9" s="16" t="n">
        <v>0.181094961952327</v>
      </c>
      <c r="AV9" s="16" t="n">
        <v>0.397045991331972</v>
      </c>
      <c r="AW9" s="16" t="n">
        <v>0.255084924377596</v>
      </c>
      <c r="AX9" s="16" t="n">
        <v>0.312805712239441</v>
      </c>
      <c r="AY9" s="16" t="n">
        <v>0.320378762902234</v>
      </c>
      <c r="AZ9" s="16" t="n">
        <v>0.623891121903331</v>
      </c>
      <c r="BA9" s="16" t="n">
        <v>0.35512515991196</v>
      </c>
      <c r="BB9" s="16" t="n">
        <v>0.206980938401602</v>
      </c>
      <c r="BC9" s="16" t="n">
        <v>0.390529567791869</v>
      </c>
    </row>
    <row r="10">
      <c r="B10" s="17" t="s">
        <v>192</v>
      </c>
      <c r="C10" s="16" t="n">
        <v>0.644468128147428</v>
      </c>
      <c r="D10" s="16" t="n">
        <v>0.560858818532783</v>
      </c>
      <c r="E10" s="16" t="n">
        <v>0.473782993784744</v>
      </c>
      <c r="F10" s="16" t="n">
        <v>0.69079889985393</v>
      </c>
      <c r="G10" s="16"/>
      <c r="H10" s="16" t="n">
        <v>0.44605605988184</v>
      </c>
      <c r="I10" s="16" t="n">
        <v>0.639658313270696</v>
      </c>
      <c r="J10" s="16"/>
      <c r="K10" s="16" t="n">
        <v>0.641930071554373</v>
      </c>
      <c r="L10" s="16"/>
      <c r="M10" s="16" t="n">
        <v>0.661642888585259</v>
      </c>
      <c r="N10" s="16" t="n">
        <v>0.520741303304933</v>
      </c>
      <c r="O10" s="16" t="n">
        <v>0.473689998024752</v>
      </c>
      <c r="P10" s="16" t="n">
        <v>0.427001495423008</v>
      </c>
      <c r="Q10" s="16"/>
      <c r="R10" s="16" t="n">
        <v>0.130746677248071</v>
      </c>
      <c r="S10" s="16" t="n">
        <v>0.500936872222909</v>
      </c>
      <c r="T10" s="16" t="n">
        <v>0.486527896136358</v>
      </c>
      <c r="U10" s="16" t="n">
        <v>0.58777370050638</v>
      </c>
      <c r="V10" s="16" t="n">
        <v>0.773895945190067</v>
      </c>
      <c r="W10" s="16"/>
      <c r="X10" s="16" t="n">
        <v>0.715460790508646</v>
      </c>
      <c r="Y10" s="16" t="n">
        <v>0.740986304647353</v>
      </c>
      <c r="Z10" s="16" t="n">
        <v>0.515213690128646</v>
      </c>
      <c r="AA10" s="16" t="n">
        <v>0.246419422103907</v>
      </c>
      <c r="AB10" s="16" t="n">
        <v>0.488855157179552</v>
      </c>
      <c r="AC10" s="16" t="n">
        <v>0.569060402704514</v>
      </c>
      <c r="AD10" s="16" t="n">
        <v>0.201642522794412</v>
      </c>
      <c r="AE10" s="16"/>
      <c r="AF10" s="16" t="n">
        <v>0.168669500172033</v>
      </c>
      <c r="AG10" s="16" t="n">
        <v>0.11057790452897</v>
      </c>
      <c r="AH10" s="16" t="n">
        <v>0.709484784820365</v>
      </c>
      <c r="AI10" s="16" t="n">
        <v>0.696685930837382</v>
      </c>
      <c r="AJ10" s="16" t="n">
        <v>0.623493171953487</v>
      </c>
      <c r="AK10" s="16" t="n">
        <v>0.70892664917597</v>
      </c>
      <c r="AL10" s="16" t="n">
        <v>0.502359313435337</v>
      </c>
      <c r="AM10" s="16" t="n">
        <v>0.920265232344216</v>
      </c>
      <c r="AN10" s="16" t="n">
        <v>0.496063961236034</v>
      </c>
      <c r="AO10" s="16" t="n">
        <v>0.606648712439971</v>
      </c>
      <c r="AP10" s="16" t="n">
        <v>0.930907819616857</v>
      </c>
      <c r="AQ10" s="16"/>
      <c r="AR10" s="16" t="n">
        <v>0.567125602004853</v>
      </c>
      <c r="AS10" s="16" t="n">
        <v>0.780026493551885</v>
      </c>
      <c r="AT10" s="16" t="n">
        <v>0.580051087636668</v>
      </c>
      <c r="AU10" s="16" t="n">
        <v>0.685609767335308</v>
      </c>
      <c r="AV10" s="16" t="n">
        <v>0.602954008668028</v>
      </c>
      <c r="AW10" s="16" t="n">
        <v>0.702314466720233</v>
      </c>
      <c r="AX10" s="16" t="n">
        <v>0.687194287760559</v>
      </c>
      <c r="AY10" s="16" t="n">
        <v>0.676131527431959</v>
      </c>
      <c r="AZ10" s="16" t="n">
        <v>0.365742686167877</v>
      </c>
      <c r="BA10" s="16" t="n">
        <v>0.529385447459287</v>
      </c>
      <c r="BB10" s="16" t="n">
        <v>0.779826493845186</v>
      </c>
      <c r="BC10" s="16" t="n">
        <v>0.608778363471664</v>
      </c>
    </row>
    <row r="11">
      <c r="B11" s="17" t="s">
        <v>101</v>
      </c>
      <c r="C11" s="22" t="n">
        <v>0.0428581888069079</v>
      </c>
      <c r="D11" s="22" t="n">
        <v>0.116725863121413</v>
      </c>
      <c r="E11" s="22" t="n">
        <v>0.013752999347565</v>
      </c>
      <c r="F11" s="22" t="n">
        <v>0.0397640959721465</v>
      </c>
      <c r="G11" s="22"/>
      <c r="H11" s="22" t="n">
        <v>0.0186875258138778</v>
      </c>
      <c r="I11" s="22" t="n">
        <v>0.0552310100750965</v>
      </c>
      <c r="J11" s="22"/>
      <c r="K11" s="22" t="n">
        <v>0.0700626723889416</v>
      </c>
      <c r="L11" s="22"/>
      <c r="M11" s="22" t="n">
        <v>0.043001616161823</v>
      </c>
      <c r="N11" s="22" t="n">
        <v>0.0315773398938045</v>
      </c>
      <c r="O11" s="22" t="n">
        <v>0.0655104145414063</v>
      </c>
      <c r="P11" s="22" t="n">
        <v>0.0876191413046908</v>
      </c>
      <c r="Q11" s="22"/>
      <c r="R11" s="22" t="n">
        <v>0.406828674744312</v>
      </c>
      <c r="S11" s="22" t="n">
        <v>0.0524675239483519</v>
      </c>
      <c r="T11" s="22" t="n">
        <v>0.0528267456388648</v>
      </c>
      <c r="U11" s="22" t="n">
        <v>0.0195154679665192</v>
      </c>
      <c r="V11" s="22" t="n">
        <v>0.0254583127250605</v>
      </c>
      <c r="W11" s="22"/>
      <c r="X11" s="22" t="n">
        <v>0.0238701541498658</v>
      </c>
      <c r="Y11" s="22" t="n">
        <v>0.0145253069400929</v>
      </c>
      <c r="Z11" s="22" t="n">
        <v>0.00311071774372128</v>
      </c>
      <c r="AA11" s="22" t="n">
        <v>0.0226974287404011</v>
      </c>
      <c r="AB11" s="22" t="n">
        <v>0.124035062030682</v>
      </c>
      <c r="AC11" s="22" t="n">
        <v>0.0400420886250571</v>
      </c>
      <c r="AD11" s="22" t="n">
        <v>0.486938714934023</v>
      </c>
      <c r="AE11" s="22"/>
      <c r="AF11" s="22" t="n">
        <v>0.19543114565073</v>
      </c>
      <c r="AG11" s="22" t="n">
        <v>0.0372055190581678</v>
      </c>
      <c r="AH11" s="22" t="n">
        <v>0.000830996170038006</v>
      </c>
      <c r="AI11" s="22" t="n">
        <v>0.00128682488545953</v>
      </c>
      <c r="AJ11" s="22" t="n">
        <v>0.0623645975769324</v>
      </c>
      <c r="AK11" s="22" t="n">
        <v>0.0423077122560075</v>
      </c>
      <c r="AL11" s="22" t="n">
        <v>0.00825512596341066</v>
      </c>
      <c r="AM11" s="22" t="n">
        <v>0</v>
      </c>
      <c r="AN11" s="22" t="n">
        <v>0.00569220939619903</v>
      </c>
      <c r="AO11" s="22" t="n">
        <v>0.00430808455408269</v>
      </c>
      <c r="AP11" s="22" t="n">
        <v>0</v>
      </c>
      <c r="AQ11" s="22"/>
      <c r="AR11" s="22" t="n">
        <v>0.0688338321171954</v>
      </c>
      <c r="AS11" s="22" t="n">
        <v>0.0124566836131112</v>
      </c>
      <c r="AT11" s="22" t="n">
        <v>0.0559752340251089</v>
      </c>
      <c r="AU11" s="22" t="n">
        <v>0.133295270712366</v>
      </c>
      <c r="AV11" s="22" t="n">
        <v>0</v>
      </c>
      <c r="AW11" s="22" t="n">
        <v>0.0426006089021709</v>
      </c>
      <c r="AX11" s="22" t="n">
        <v>0</v>
      </c>
      <c r="AY11" s="22" t="n">
        <v>0.00348970966580717</v>
      </c>
      <c r="AZ11" s="22" t="n">
        <v>0.0103661919287926</v>
      </c>
      <c r="BA11" s="22" t="n">
        <v>0.115489392628754</v>
      </c>
      <c r="BB11" s="22" t="n">
        <v>0.0131925677532115</v>
      </c>
      <c r="BC11" s="22" t="n">
        <v>0.000692068736467261</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199</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0.456851602008348</v>
      </c>
      <c r="D9" s="16" t="n">
        <v>0.448624938083954</v>
      </c>
      <c r="E9" s="16" t="n">
        <v>0.473176543326582</v>
      </c>
      <c r="F9" s="16" t="n">
        <v>0.454444380112128</v>
      </c>
      <c r="G9" s="16"/>
      <c r="H9" s="16" t="n">
        <v>0.595220095992704</v>
      </c>
      <c r="I9" s="16" t="n">
        <v>0.428707086504383</v>
      </c>
      <c r="J9" s="16"/>
      <c r="K9" s="16" t="n">
        <v>0.428252744684725</v>
      </c>
      <c r="L9" s="16"/>
      <c r="M9" s="16" t="n">
        <v>0.446729935282326</v>
      </c>
      <c r="N9" s="16" t="n">
        <v>0.543683279119508</v>
      </c>
      <c r="O9" s="16" t="n">
        <v>0.513895620940666</v>
      </c>
      <c r="P9" s="16" t="n">
        <v>0.598140388297466</v>
      </c>
      <c r="Q9" s="16"/>
      <c r="R9" s="16" t="n">
        <v>0.573973699906486</v>
      </c>
      <c r="S9" s="16" t="n">
        <v>0.432996309189125</v>
      </c>
      <c r="T9" s="16" t="n">
        <v>0.424769485062402</v>
      </c>
      <c r="U9" s="16" t="n">
        <v>0.431361138039881</v>
      </c>
      <c r="V9" s="16" t="n">
        <v>0.477735513248427</v>
      </c>
      <c r="W9" s="16"/>
      <c r="X9" s="16" t="n">
        <v>0.433804261677827</v>
      </c>
      <c r="Y9" s="16" t="n">
        <v>0.422490934254188</v>
      </c>
      <c r="Z9" s="16" t="n">
        <v>0.580441252026329</v>
      </c>
      <c r="AA9" s="16" t="n">
        <v>0.544921379202483</v>
      </c>
      <c r="AB9" s="16" t="n">
        <v>0.272534450270983</v>
      </c>
      <c r="AC9" s="16" t="n">
        <v>0.427665194259131</v>
      </c>
      <c r="AD9" s="16" t="n">
        <v>0.781615930650971</v>
      </c>
      <c r="AE9" s="16"/>
      <c r="AF9" s="16" t="n">
        <v>0.0314185175293125</v>
      </c>
      <c r="AG9" s="16" t="n">
        <v>0.927261370043458</v>
      </c>
      <c r="AH9" s="16" t="n">
        <v>0.592215857337288</v>
      </c>
      <c r="AI9" s="16" t="n">
        <v>0.374169829843754</v>
      </c>
      <c r="AJ9" s="16" t="n">
        <v>0.445994694394676</v>
      </c>
      <c r="AK9" s="16" t="n">
        <v>0.438723589605207</v>
      </c>
      <c r="AL9" s="16" t="n">
        <v>0.385929567605897</v>
      </c>
      <c r="AM9" s="16" t="n">
        <v>0.499066127620779</v>
      </c>
      <c r="AN9" s="16" t="n">
        <v>0.588078990925919</v>
      </c>
      <c r="AO9" s="16" t="n">
        <v>0.592467990353977</v>
      </c>
      <c r="AP9" s="16" t="n">
        <v>0.0315671416443111</v>
      </c>
      <c r="AQ9" s="16"/>
      <c r="AR9" s="16" t="n">
        <v>0.304525845001759</v>
      </c>
      <c r="AS9" s="16" t="n">
        <v>0.544516077697685</v>
      </c>
      <c r="AT9" s="16" t="n">
        <v>0.397683123375227</v>
      </c>
      <c r="AU9" s="16" t="n">
        <v>0.178057126039014</v>
      </c>
      <c r="AV9" s="16" t="n">
        <v>0.779058658495903</v>
      </c>
      <c r="AW9" s="16" t="n">
        <v>0.453207406504471</v>
      </c>
      <c r="AX9" s="16" t="n">
        <v>0.481589528803186</v>
      </c>
      <c r="AY9" s="16" t="n">
        <v>0.708202167718434</v>
      </c>
      <c r="AZ9" s="16" t="n">
        <v>0.65579994339826</v>
      </c>
      <c r="BA9" s="16" t="n">
        <v>0.402653335743944</v>
      </c>
      <c r="BB9" s="16" t="n">
        <v>0.662420438107851</v>
      </c>
      <c r="BC9" s="16" t="n">
        <v>0.404503010205025</v>
      </c>
    </row>
    <row r="10">
      <c r="B10" s="17" t="s">
        <v>192</v>
      </c>
      <c r="C10" s="16" t="n">
        <v>0.504271569897897</v>
      </c>
      <c r="D10" s="16" t="n">
        <v>0.467389910846149</v>
      </c>
      <c r="E10" s="16" t="n">
        <v>0.502717935624981</v>
      </c>
      <c r="F10" s="16" t="n">
        <v>0.509199682775416</v>
      </c>
      <c r="G10" s="16"/>
      <c r="H10" s="16" t="n">
        <v>0.398964015044425</v>
      </c>
      <c r="I10" s="16" t="n">
        <v>0.530815738985053</v>
      </c>
      <c r="J10" s="16"/>
      <c r="K10" s="16" t="n">
        <v>0.554879401349928</v>
      </c>
      <c r="L10" s="16"/>
      <c r="M10" s="16" t="n">
        <v>0.516154214703044</v>
      </c>
      <c r="N10" s="16" t="n">
        <v>0.41391756571174</v>
      </c>
      <c r="O10" s="16" t="n">
        <v>0.401734775018919</v>
      </c>
      <c r="P10" s="16" t="n">
        <v>0.344213026124295</v>
      </c>
      <c r="Q10" s="16"/>
      <c r="R10" s="16" t="n">
        <v>0.426026300093514</v>
      </c>
      <c r="S10" s="16" t="n">
        <v>0.499315264703202</v>
      </c>
      <c r="T10" s="16" t="n">
        <v>0.473916366024788</v>
      </c>
      <c r="U10" s="16" t="n">
        <v>0.518939284312228</v>
      </c>
      <c r="V10" s="16" t="n">
        <v>0.512748822936538</v>
      </c>
      <c r="W10" s="16"/>
      <c r="X10" s="16" t="n">
        <v>0.544172766440973</v>
      </c>
      <c r="Y10" s="16" t="n">
        <v>0.535017232504483</v>
      </c>
      <c r="Z10" s="16" t="n">
        <v>0.41160909665301</v>
      </c>
      <c r="AA10" s="16" t="n">
        <v>0.450578242819219</v>
      </c>
      <c r="AB10" s="16" t="n">
        <v>0.59939303534235</v>
      </c>
      <c r="AC10" s="16" t="n">
        <v>0.408568757596295</v>
      </c>
      <c r="AD10" s="16" t="n">
        <v>0.215154535003837</v>
      </c>
      <c r="AE10" s="16"/>
      <c r="AF10" s="16" t="n">
        <v>0.773150336819958</v>
      </c>
      <c r="AG10" s="16" t="n">
        <v>0.0355331108983744</v>
      </c>
      <c r="AH10" s="16" t="n">
        <v>0.407324710285845</v>
      </c>
      <c r="AI10" s="16" t="n">
        <v>0.597577020063584</v>
      </c>
      <c r="AJ10" s="16" t="n">
        <v>0.551113032860722</v>
      </c>
      <c r="AK10" s="16" t="n">
        <v>0.491287857415722</v>
      </c>
      <c r="AL10" s="16" t="n">
        <v>0.531268349223028</v>
      </c>
      <c r="AM10" s="16" t="n">
        <v>0.477447067045891</v>
      </c>
      <c r="AN10" s="16" t="n">
        <v>0.411921009074081</v>
      </c>
      <c r="AO10" s="16" t="n">
        <v>0.407532009646023</v>
      </c>
      <c r="AP10" s="16" t="n">
        <v>0.968432858355689</v>
      </c>
      <c r="AQ10" s="16"/>
      <c r="AR10" s="16" t="n">
        <v>0.62869858146095</v>
      </c>
      <c r="AS10" s="16" t="n">
        <v>0.453214349893294</v>
      </c>
      <c r="AT10" s="16" t="n">
        <v>0.590951406044075</v>
      </c>
      <c r="AU10" s="16" t="n">
        <v>0.685609767335308</v>
      </c>
      <c r="AV10" s="16" t="n">
        <v>0.220941341504096</v>
      </c>
      <c r="AW10" s="16" t="n">
        <v>0.498096203619696</v>
      </c>
      <c r="AX10" s="16" t="n">
        <v>0.518410471196814</v>
      </c>
      <c r="AY10" s="16" t="n">
        <v>0.291797832281566</v>
      </c>
      <c r="AZ10" s="16" t="n">
        <v>0.34420005660174</v>
      </c>
      <c r="BA10" s="16" t="n">
        <v>0.48221833720792</v>
      </c>
      <c r="BB10" s="16" t="n">
        <v>0.324386994138937</v>
      </c>
      <c r="BC10" s="16" t="n">
        <v>0.482308746685009</v>
      </c>
    </row>
    <row r="11">
      <c r="B11" s="17" t="s">
        <v>101</v>
      </c>
      <c r="C11" s="22" t="n">
        <v>0.038876828093755</v>
      </c>
      <c r="D11" s="22" t="n">
        <v>0.0839851510698975</v>
      </c>
      <c r="E11" s="22" t="n">
        <v>0.0241055210484367</v>
      </c>
      <c r="F11" s="22" t="n">
        <v>0.0363559371124559</v>
      </c>
      <c r="G11" s="22"/>
      <c r="H11" s="22" t="n">
        <v>0.00581588896287116</v>
      </c>
      <c r="I11" s="22" t="n">
        <v>0.0404771745105639</v>
      </c>
      <c r="J11" s="22"/>
      <c r="K11" s="22" t="n">
        <v>0.0168678539653462</v>
      </c>
      <c r="L11" s="22"/>
      <c r="M11" s="22" t="n">
        <v>0.0371158500146305</v>
      </c>
      <c r="N11" s="22" t="n">
        <v>0.0423991551687514</v>
      </c>
      <c r="O11" s="22" t="n">
        <v>0.0843696040404149</v>
      </c>
      <c r="P11" s="22" t="n">
        <v>0.0576465855782389</v>
      </c>
      <c r="Q11" s="22"/>
      <c r="R11" s="22" t="n">
        <v>0</v>
      </c>
      <c r="S11" s="22" t="n">
        <v>0.0676884261076734</v>
      </c>
      <c r="T11" s="22" t="n">
        <v>0.10131414891281</v>
      </c>
      <c r="U11" s="22" t="n">
        <v>0.0496995776478904</v>
      </c>
      <c r="V11" s="22" t="n">
        <v>0.00951566381503537</v>
      </c>
      <c r="W11" s="22"/>
      <c r="X11" s="22" t="n">
        <v>0.0220229718812001</v>
      </c>
      <c r="Y11" s="22" t="n">
        <v>0.0424918332413294</v>
      </c>
      <c r="Z11" s="22" t="n">
        <v>0.00794965132066082</v>
      </c>
      <c r="AA11" s="22" t="n">
        <v>0.00450037797829831</v>
      </c>
      <c r="AB11" s="22" t="n">
        <v>0.128072514386667</v>
      </c>
      <c r="AC11" s="22" t="n">
        <v>0.163766048144574</v>
      </c>
      <c r="AD11" s="22" t="n">
        <v>0.00322953434519223</v>
      </c>
      <c r="AE11" s="22"/>
      <c r="AF11" s="22" t="n">
        <v>0.19543114565073</v>
      </c>
      <c r="AG11" s="22" t="n">
        <v>0.0372055190581678</v>
      </c>
      <c r="AH11" s="22" t="n">
        <v>0.000459432376867857</v>
      </c>
      <c r="AI11" s="22" t="n">
        <v>0.0282531500926627</v>
      </c>
      <c r="AJ11" s="22" t="n">
        <v>0.00289227274460199</v>
      </c>
      <c r="AK11" s="22" t="n">
        <v>0.0699885529790708</v>
      </c>
      <c r="AL11" s="22" t="n">
        <v>0.0828020831710755</v>
      </c>
      <c r="AM11" s="22" t="n">
        <v>0.0234868053333297</v>
      </c>
      <c r="AN11" s="22" t="n">
        <v>0</v>
      </c>
      <c r="AO11" s="22" t="n">
        <v>0</v>
      </c>
      <c r="AP11" s="22" t="n">
        <v>0</v>
      </c>
      <c r="AQ11" s="22"/>
      <c r="AR11" s="22" t="n">
        <v>0.0667755735372914</v>
      </c>
      <c r="AS11" s="22" t="n">
        <v>0.00226957240902056</v>
      </c>
      <c r="AT11" s="22" t="n">
        <v>0.0113654705806984</v>
      </c>
      <c r="AU11" s="22" t="n">
        <v>0.136333106625679</v>
      </c>
      <c r="AV11" s="22" t="n">
        <v>0</v>
      </c>
      <c r="AW11" s="22" t="n">
        <v>0.0486963898758324</v>
      </c>
      <c r="AX11" s="22" t="n">
        <v>0</v>
      </c>
      <c r="AY11" s="22" t="n">
        <v>0</v>
      </c>
      <c r="AZ11" s="22" t="n">
        <v>0</v>
      </c>
      <c r="BA11" s="22" t="n">
        <v>0.115128327048136</v>
      </c>
      <c r="BB11" s="22" t="n">
        <v>0.0131925677532115</v>
      </c>
      <c r="BC11" s="22" t="n">
        <v>0.113188243109966</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0.294793325864746</v>
      </c>
      <c r="D9" s="16" t="n">
        <v>0.409199804520276</v>
      </c>
      <c r="E9" s="16" t="n">
        <v>0.414001740003485</v>
      </c>
      <c r="F9" s="16" t="n">
        <v>0.255447259724921</v>
      </c>
      <c r="G9" s="16"/>
      <c r="H9" s="16" t="n">
        <v>0.576457465426708</v>
      </c>
      <c r="I9" s="16" t="n">
        <v>0.26825909866406</v>
      </c>
      <c r="J9" s="16"/>
      <c r="K9" s="16" t="n">
        <v>0.332481317944712</v>
      </c>
      <c r="L9" s="16"/>
      <c r="M9" s="16" t="n">
        <v>0.270137364212433</v>
      </c>
      <c r="N9" s="16" t="n">
        <v>0.469025806276487</v>
      </c>
      <c r="O9" s="16" t="n">
        <v>0.548006442914486</v>
      </c>
      <c r="P9" s="16" t="n">
        <v>0.621811176607862</v>
      </c>
      <c r="Q9" s="16"/>
      <c r="R9" s="16" t="n">
        <v>0.242032548272428</v>
      </c>
      <c r="S9" s="16" t="n">
        <v>0.311784473875275</v>
      </c>
      <c r="T9" s="16" t="n">
        <v>0.353544300934372</v>
      </c>
      <c r="U9" s="16" t="n">
        <v>0.453405088327832</v>
      </c>
      <c r="V9" s="16" t="n">
        <v>0.226149960909448</v>
      </c>
      <c r="W9" s="16"/>
      <c r="X9" s="16" t="n">
        <v>0.291941910384839</v>
      </c>
      <c r="Y9" s="16" t="n">
        <v>0.202859181357011</v>
      </c>
      <c r="Z9" s="16" t="n">
        <v>0.528947718127732</v>
      </c>
      <c r="AA9" s="16" t="n">
        <v>0.268095128601305</v>
      </c>
      <c r="AB9" s="16" t="n">
        <v>0.26022703257955</v>
      </c>
      <c r="AC9" s="16" t="n">
        <v>0.340269453762253</v>
      </c>
      <c r="AD9" s="16" t="n">
        <v>0.364363287766871</v>
      </c>
      <c r="AE9" s="16"/>
      <c r="AF9" s="16" t="n">
        <v>0.0312122540234761</v>
      </c>
      <c r="AG9" s="16" t="n">
        <v>0.838131903447221</v>
      </c>
      <c r="AH9" s="16" t="n">
        <v>0.419065176597751</v>
      </c>
      <c r="AI9" s="16" t="n">
        <v>0.493861702753008</v>
      </c>
      <c r="AJ9" s="16" t="n">
        <v>0.364051311955106</v>
      </c>
      <c r="AK9" s="16" t="n">
        <v>0.179531780502571</v>
      </c>
      <c r="AL9" s="16" t="n">
        <v>0.193454449575827</v>
      </c>
      <c r="AM9" s="16" t="n">
        <v>0.211102291208854</v>
      </c>
      <c r="AN9" s="16" t="n">
        <v>0.450614196304199</v>
      </c>
      <c r="AO9" s="16" t="n">
        <v>0.29904396403307</v>
      </c>
      <c r="AP9" s="16" t="n">
        <v>0.539203240845344</v>
      </c>
      <c r="AQ9" s="16"/>
      <c r="AR9" s="16" t="n">
        <v>0.235458660572856</v>
      </c>
      <c r="AS9" s="16" t="n">
        <v>0.314043830381957</v>
      </c>
      <c r="AT9" s="16" t="n">
        <v>0.357821605802408</v>
      </c>
      <c r="AU9" s="16" t="n">
        <v>0.155885876352222</v>
      </c>
      <c r="AV9" s="16" t="n">
        <v>0.392642728624427</v>
      </c>
      <c r="AW9" s="16" t="n">
        <v>0.14817413042558</v>
      </c>
      <c r="AX9" s="16" t="n">
        <v>0.310298278282771</v>
      </c>
      <c r="AY9" s="16" t="n">
        <v>0.439527418210511</v>
      </c>
      <c r="AZ9" s="16" t="n">
        <v>0.632570908655159</v>
      </c>
      <c r="BA9" s="16" t="n">
        <v>0.124058256236579</v>
      </c>
      <c r="BB9" s="16" t="n">
        <v>0.403120557085943</v>
      </c>
      <c r="BC9" s="16" t="n">
        <v>0.485423055999112</v>
      </c>
    </row>
    <row r="10">
      <c r="B10" s="17" t="s">
        <v>192</v>
      </c>
      <c r="C10" s="16" t="n">
        <v>0.63598388925196</v>
      </c>
      <c r="D10" s="16" t="n">
        <v>0.560434692661988</v>
      </c>
      <c r="E10" s="16" t="n">
        <v>0.549320893770727</v>
      </c>
      <c r="F10" s="16" t="n">
        <v>0.663636952913922</v>
      </c>
      <c r="G10" s="16"/>
      <c r="H10" s="16" t="n">
        <v>0.418200768744885</v>
      </c>
      <c r="I10" s="16" t="n">
        <v>0.661988543391619</v>
      </c>
      <c r="J10" s="16"/>
      <c r="K10" s="16" t="n">
        <v>0.582798723658984</v>
      </c>
      <c r="L10" s="16"/>
      <c r="M10" s="16" t="n">
        <v>0.664268565182612</v>
      </c>
      <c r="N10" s="16" t="n">
        <v>0.428346810786107</v>
      </c>
      <c r="O10" s="16" t="n">
        <v>0.358923602465169</v>
      </c>
      <c r="P10" s="16" t="n">
        <v>0.32986954652802</v>
      </c>
      <c r="Q10" s="16"/>
      <c r="R10" s="16" t="n">
        <v>0.351138776983261</v>
      </c>
      <c r="S10" s="16" t="n">
        <v>0.633755763925703</v>
      </c>
      <c r="T10" s="16" t="n">
        <v>0.577590502120512</v>
      </c>
      <c r="U10" s="16" t="n">
        <v>0.468589004359717</v>
      </c>
      <c r="V10" s="16" t="n">
        <v>0.721402077629597</v>
      </c>
      <c r="W10" s="16"/>
      <c r="X10" s="16" t="n">
        <v>0.662839721970462</v>
      </c>
      <c r="Y10" s="16" t="n">
        <v>0.781408196798666</v>
      </c>
      <c r="Z10" s="16" t="n">
        <v>0.369907689487187</v>
      </c>
      <c r="AA10" s="16" t="n">
        <v>0.721568810252849</v>
      </c>
      <c r="AB10" s="16" t="n">
        <v>0.607907361794152</v>
      </c>
      <c r="AC10" s="16" t="n">
        <v>0.387647568237285</v>
      </c>
      <c r="AD10" s="16" t="n">
        <v>0.626152451524583</v>
      </c>
      <c r="AE10" s="16"/>
      <c r="AF10" s="16" t="n">
        <v>0.773356600325794</v>
      </c>
      <c r="AG10" s="16" t="n">
        <v>0.0785239743957606</v>
      </c>
      <c r="AH10" s="16" t="n">
        <v>0.459506850698235</v>
      </c>
      <c r="AI10" s="16" t="n">
        <v>0.47719604428008</v>
      </c>
      <c r="AJ10" s="16" t="n">
        <v>0.625606516458896</v>
      </c>
      <c r="AK10" s="16" t="n">
        <v>0.741870359764283</v>
      </c>
      <c r="AL10" s="16" t="n">
        <v>0.785196113950775</v>
      </c>
      <c r="AM10" s="16" t="n">
        <v>0.761950324070482</v>
      </c>
      <c r="AN10" s="16" t="n">
        <v>0.543991980278617</v>
      </c>
      <c r="AO10" s="16" t="n">
        <v>0.70095603596693</v>
      </c>
      <c r="AP10" s="16" t="n">
        <v>0.460796759154656</v>
      </c>
      <c r="AQ10" s="16"/>
      <c r="AR10" s="16" t="n">
        <v>0.621622045815364</v>
      </c>
      <c r="AS10" s="16" t="n">
        <v>0.632253056315746</v>
      </c>
      <c r="AT10" s="16" t="n">
        <v>0.573788046142062</v>
      </c>
      <c r="AU10" s="16" t="n">
        <v>0.707781017022099</v>
      </c>
      <c r="AV10" s="16" t="n">
        <v>0.607357271375573</v>
      </c>
      <c r="AW10" s="16" t="n">
        <v>0.804097314429008</v>
      </c>
      <c r="AX10" s="16" t="n">
        <v>0.68623799120501</v>
      </c>
      <c r="AY10" s="16" t="n">
        <v>0.560472581789489</v>
      </c>
      <c r="AZ10" s="16" t="n">
        <v>0.357062899416049</v>
      </c>
      <c r="BA10" s="16" t="n">
        <v>0.730481246095517</v>
      </c>
      <c r="BB10" s="16" t="n">
        <v>0.585970519809628</v>
      </c>
      <c r="BC10" s="16" t="n">
        <v>0.399574079014372</v>
      </c>
    </row>
    <row r="11">
      <c r="B11" s="17" t="s">
        <v>101</v>
      </c>
      <c r="C11" s="22" t="n">
        <v>0.069222784883294</v>
      </c>
      <c r="D11" s="22" t="n">
        <v>0.0303655028177366</v>
      </c>
      <c r="E11" s="22" t="n">
        <v>0.0366773662257873</v>
      </c>
      <c r="F11" s="22" t="n">
        <v>0.0809157873611574</v>
      </c>
      <c r="G11" s="22"/>
      <c r="H11" s="22" t="n">
        <v>0.0053417658284068</v>
      </c>
      <c r="I11" s="22" t="n">
        <v>0.0697523579443207</v>
      </c>
      <c r="J11" s="22"/>
      <c r="K11" s="22" t="n">
        <v>0.084719958396304</v>
      </c>
      <c r="L11" s="22"/>
      <c r="M11" s="22" t="n">
        <v>0.0655940706049553</v>
      </c>
      <c r="N11" s="22" t="n">
        <v>0.102627382937406</v>
      </c>
      <c r="O11" s="22" t="n">
        <v>0.0930699546203452</v>
      </c>
      <c r="P11" s="22" t="n">
        <v>0.0483192768641188</v>
      </c>
      <c r="Q11" s="22"/>
      <c r="R11" s="22" t="n">
        <v>0.406828674744312</v>
      </c>
      <c r="S11" s="22" t="n">
        <v>0.0544597621990221</v>
      </c>
      <c r="T11" s="22" t="n">
        <v>0.0688651969451161</v>
      </c>
      <c r="U11" s="22" t="n">
        <v>0.0780059073124509</v>
      </c>
      <c r="V11" s="22" t="n">
        <v>0.0524479614609547</v>
      </c>
      <c r="W11" s="22"/>
      <c r="X11" s="22" t="n">
        <v>0.0452183676446994</v>
      </c>
      <c r="Y11" s="22" t="n">
        <v>0.0157326218443229</v>
      </c>
      <c r="Z11" s="22" t="n">
        <v>0.101144592385081</v>
      </c>
      <c r="AA11" s="22" t="n">
        <v>0.0103360611458464</v>
      </c>
      <c r="AB11" s="22" t="n">
        <v>0.131865605626298</v>
      </c>
      <c r="AC11" s="22" t="n">
        <v>0.272082978000462</v>
      </c>
      <c r="AD11" s="22" t="n">
        <v>0.00948426070854672</v>
      </c>
      <c r="AE11" s="22"/>
      <c r="AF11" s="22" t="n">
        <v>0.19543114565073</v>
      </c>
      <c r="AG11" s="22" t="n">
        <v>0.0833441221570182</v>
      </c>
      <c r="AH11" s="22" t="n">
        <v>0.121427972704014</v>
      </c>
      <c r="AI11" s="22" t="n">
        <v>0.0289422529669123</v>
      </c>
      <c r="AJ11" s="22" t="n">
        <v>0.0103421715859988</v>
      </c>
      <c r="AK11" s="22" t="n">
        <v>0.0785978597331469</v>
      </c>
      <c r="AL11" s="22" t="n">
        <v>0.0213494364733985</v>
      </c>
      <c r="AM11" s="22" t="n">
        <v>0.0269473847206634</v>
      </c>
      <c r="AN11" s="22" t="n">
        <v>0.005393823417184</v>
      </c>
      <c r="AO11" s="22" t="n">
        <v>0</v>
      </c>
      <c r="AP11" s="22" t="n">
        <v>0</v>
      </c>
      <c r="AQ11" s="22"/>
      <c r="AR11" s="22" t="n">
        <v>0.14291929361178</v>
      </c>
      <c r="AS11" s="22" t="n">
        <v>0.0537031133022968</v>
      </c>
      <c r="AT11" s="22" t="n">
        <v>0.0683903480555306</v>
      </c>
      <c r="AU11" s="22" t="n">
        <v>0.136333106625679</v>
      </c>
      <c r="AV11" s="22" t="n">
        <v>0</v>
      </c>
      <c r="AW11" s="22" t="n">
        <v>0.047728555145412</v>
      </c>
      <c r="AX11" s="22" t="n">
        <v>0.0034637305122189</v>
      </c>
      <c r="AY11" s="22" t="n">
        <v>0</v>
      </c>
      <c r="AZ11" s="22" t="n">
        <v>0.0103661919287926</v>
      </c>
      <c r="BA11" s="22" t="n">
        <v>0.145460497667903</v>
      </c>
      <c r="BB11" s="22" t="n">
        <v>0.0109089231044296</v>
      </c>
      <c r="BC11" s="22" t="n">
        <v>0.115002864986516</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201</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0.220033815767114</v>
      </c>
      <c r="D9" s="16" t="n">
        <v>0.336597682230346</v>
      </c>
      <c r="E9" s="16" t="n">
        <v>0.459208248388955</v>
      </c>
      <c r="F9" s="16" t="n">
        <v>0.155186491912305</v>
      </c>
      <c r="G9" s="16"/>
      <c r="H9" s="16" t="n">
        <v>0.330597374740762</v>
      </c>
      <c r="I9" s="16" t="n">
        <v>0.219855035933352</v>
      </c>
      <c r="J9" s="16"/>
      <c r="K9" s="16" t="n">
        <v>0.187955316560902</v>
      </c>
      <c r="L9" s="16"/>
      <c r="M9" s="16" t="n">
        <v>0.188763526129671</v>
      </c>
      <c r="N9" s="16" t="n">
        <v>0.449034676231924</v>
      </c>
      <c r="O9" s="16" t="n">
        <v>0.529767443239501</v>
      </c>
      <c r="P9" s="16" t="n">
        <v>0.546076714879807</v>
      </c>
      <c r="Q9" s="16"/>
      <c r="R9" s="16" t="n">
        <v>0.004293636084121</v>
      </c>
      <c r="S9" s="16" t="n">
        <v>0.23569323271794</v>
      </c>
      <c r="T9" s="16" t="n">
        <v>0.309008389437902</v>
      </c>
      <c r="U9" s="16" t="n">
        <v>0.315853847455351</v>
      </c>
      <c r="V9" s="16" t="n">
        <v>0.162512963686296</v>
      </c>
      <c r="W9" s="16"/>
      <c r="X9" s="16" t="n">
        <v>0.177347852709534</v>
      </c>
      <c r="Y9" s="16" t="n">
        <v>0.210279411353846</v>
      </c>
      <c r="Z9" s="16" t="n">
        <v>0.345922272009994</v>
      </c>
      <c r="AA9" s="16" t="n">
        <v>0.481700487721122</v>
      </c>
      <c r="AB9" s="16" t="n">
        <v>0.382895141994943</v>
      </c>
      <c r="AC9" s="16" t="n">
        <v>0.476900604429646</v>
      </c>
      <c r="AD9" s="16" t="n">
        <v>0.240392877611996</v>
      </c>
      <c r="AE9" s="16"/>
      <c r="AF9" s="16" t="n">
        <v>0.30979459482822</v>
      </c>
      <c r="AG9" s="16" t="n">
        <v>0.877507435904313</v>
      </c>
      <c r="AH9" s="16" t="n">
        <v>0.113270296752743</v>
      </c>
      <c r="AI9" s="16" t="n">
        <v>0.259060309108432</v>
      </c>
      <c r="AJ9" s="16" t="n">
        <v>0.298393189196246</v>
      </c>
      <c r="AK9" s="16" t="n">
        <v>0.10098901917139</v>
      </c>
      <c r="AL9" s="16" t="n">
        <v>0.322749676766251</v>
      </c>
      <c r="AM9" s="16" t="n">
        <v>0.560279301560852</v>
      </c>
      <c r="AN9" s="16" t="n">
        <v>0.269648374818609</v>
      </c>
      <c r="AO9" s="16" t="n">
        <v>0.263634487907822</v>
      </c>
      <c r="AP9" s="16" t="n">
        <v>0.0690921803831432</v>
      </c>
      <c r="AQ9" s="16"/>
      <c r="AR9" s="16" t="n">
        <v>0.153492974119202</v>
      </c>
      <c r="AS9" s="16" t="n">
        <v>0.255924456962075</v>
      </c>
      <c r="AT9" s="16" t="n">
        <v>0.259446864191126</v>
      </c>
      <c r="AU9" s="16" t="n">
        <v>0.0477996912399608</v>
      </c>
      <c r="AV9" s="16" t="n">
        <v>0.195031500981143</v>
      </c>
      <c r="AW9" s="16" t="n">
        <v>0.18661462781493</v>
      </c>
      <c r="AX9" s="16" t="n">
        <v>0.464788541291394</v>
      </c>
      <c r="AY9" s="16" t="n">
        <v>0.185829737973884</v>
      </c>
      <c r="AZ9" s="16" t="n">
        <v>0.28918109776197</v>
      </c>
      <c r="BA9" s="16" t="n">
        <v>0.0418776772904072</v>
      </c>
      <c r="BB9" s="16" t="n">
        <v>0.30388657033142</v>
      </c>
      <c r="BC9" s="16" t="n">
        <v>0.256484027291028</v>
      </c>
    </row>
    <row r="10">
      <c r="B10" s="17" t="s">
        <v>192</v>
      </c>
      <c r="C10" s="16" t="n">
        <v>0.690150309940782</v>
      </c>
      <c r="D10" s="16" t="n">
        <v>0.517024362208697</v>
      </c>
      <c r="E10" s="16" t="n">
        <v>0.442736999207022</v>
      </c>
      <c r="F10" s="16" t="n">
        <v>0.763787156375735</v>
      </c>
      <c r="G10" s="16"/>
      <c r="H10" s="16" t="n">
        <v>0.606510994572464</v>
      </c>
      <c r="I10" s="16" t="n">
        <v>0.697570750620492</v>
      </c>
      <c r="J10" s="16"/>
      <c r="K10" s="16" t="n">
        <v>0.716533063421007</v>
      </c>
      <c r="L10" s="16"/>
      <c r="M10" s="16" t="n">
        <v>0.725625772749965</v>
      </c>
      <c r="N10" s="16" t="n">
        <v>0.405443934312575</v>
      </c>
      <c r="O10" s="16" t="n">
        <v>0.403159540066994</v>
      </c>
      <c r="P10" s="16" t="n">
        <v>0.392401592047163</v>
      </c>
      <c r="Q10" s="16"/>
      <c r="R10" s="16" t="n">
        <v>0.353581600171297</v>
      </c>
      <c r="S10" s="16" t="n">
        <v>0.701184534963627</v>
      </c>
      <c r="T10" s="16" t="n">
        <v>0.622914474957465</v>
      </c>
      <c r="U10" s="16" t="n">
        <v>0.614797921279529</v>
      </c>
      <c r="V10" s="16" t="n">
        <v>0.756524878646086</v>
      </c>
      <c r="W10" s="16"/>
      <c r="X10" s="16" t="n">
        <v>0.743124782065038</v>
      </c>
      <c r="Y10" s="16" t="n">
        <v>0.737208449055155</v>
      </c>
      <c r="Z10" s="16" t="n">
        <v>0.620236209184763</v>
      </c>
      <c r="AA10" s="16" t="n">
        <v>0.472981127774104</v>
      </c>
      <c r="AB10" s="16" t="n">
        <v>0.472903962674029</v>
      </c>
      <c r="AC10" s="16" t="n">
        <v>0.363117998951873</v>
      </c>
      <c r="AD10" s="16" t="n">
        <v>0.271043006944091</v>
      </c>
      <c r="AE10" s="16"/>
      <c r="AF10" s="16" t="n">
        <v>0.494774259521051</v>
      </c>
      <c r="AG10" s="16" t="n">
        <v>0.122492564095686</v>
      </c>
      <c r="AH10" s="16" t="n">
        <v>0.684290651254701</v>
      </c>
      <c r="AI10" s="16" t="n">
        <v>0.735198532278579</v>
      </c>
      <c r="AJ10" s="16" t="n">
        <v>0.607874898542811</v>
      </c>
      <c r="AK10" s="16" t="n">
        <v>0.787787988824432</v>
      </c>
      <c r="AL10" s="16" t="n">
        <v>0.649328097249126</v>
      </c>
      <c r="AM10" s="16" t="n">
        <v>0.395058372263603</v>
      </c>
      <c r="AN10" s="16" t="n">
        <v>0.714512075091792</v>
      </c>
      <c r="AO10" s="16" t="n">
        <v>0.736365512092178</v>
      </c>
      <c r="AP10" s="16" t="n">
        <v>0.930907819616857</v>
      </c>
      <c r="AQ10" s="16"/>
      <c r="AR10" s="16" t="n">
        <v>0.777874116091973</v>
      </c>
      <c r="AS10" s="16" t="n">
        <v>0.686102706127649</v>
      </c>
      <c r="AT10" s="16" t="n">
        <v>0.667060358667252</v>
      </c>
      <c r="AU10" s="16" t="n">
        <v>0.815867202134361</v>
      </c>
      <c r="AV10" s="16" t="n">
        <v>0.804968499018856</v>
      </c>
      <c r="AW10" s="16" t="n">
        <v>0.674760630485257</v>
      </c>
      <c r="AX10" s="16" t="n">
        <v>0.515903037240143</v>
      </c>
      <c r="AY10" s="16" t="n">
        <v>0.811103852709085</v>
      </c>
      <c r="AZ10" s="16" t="n">
        <v>0.61460525758594</v>
      </c>
      <c r="BA10" s="16" t="n">
        <v>0.711391794562339</v>
      </c>
      <c r="BB10" s="16" t="n">
        <v>0.672565949126343</v>
      </c>
      <c r="BC10" s="16" t="n">
        <v>0.619553046535335</v>
      </c>
    </row>
    <row r="11">
      <c r="B11" s="17" t="s">
        <v>101</v>
      </c>
      <c r="C11" s="22" t="n">
        <v>0.0898158742921032</v>
      </c>
      <c r="D11" s="22" t="n">
        <v>0.146377955560958</v>
      </c>
      <c r="E11" s="22" t="n">
        <v>0.0980547524040225</v>
      </c>
      <c r="F11" s="22" t="n">
        <v>0.08102635171196</v>
      </c>
      <c r="G11" s="22"/>
      <c r="H11" s="22" t="n">
        <v>0.0628916306867744</v>
      </c>
      <c r="I11" s="22" t="n">
        <v>0.0825742134461565</v>
      </c>
      <c r="J11" s="22"/>
      <c r="K11" s="22" t="n">
        <v>0.0955116200180904</v>
      </c>
      <c r="L11" s="22"/>
      <c r="M11" s="22" t="n">
        <v>0.0856107011203636</v>
      </c>
      <c r="N11" s="22" t="n">
        <v>0.145521389455501</v>
      </c>
      <c r="O11" s="22" t="n">
        <v>0.0670730166935057</v>
      </c>
      <c r="P11" s="22" t="n">
        <v>0.0615216930730298</v>
      </c>
      <c r="Q11" s="22"/>
      <c r="R11" s="22" t="n">
        <v>0.642124763744582</v>
      </c>
      <c r="S11" s="22" t="n">
        <v>0.0631222323184335</v>
      </c>
      <c r="T11" s="22" t="n">
        <v>0.0680771356046338</v>
      </c>
      <c r="U11" s="22" t="n">
        <v>0.0693482312651202</v>
      </c>
      <c r="V11" s="22" t="n">
        <v>0.0809621576676174</v>
      </c>
      <c r="W11" s="22"/>
      <c r="X11" s="22" t="n">
        <v>0.079527365225428</v>
      </c>
      <c r="Y11" s="22" t="n">
        <v>0.052512139590999</v>
      </c>
      <c r="Z11" s="22" t="n">
        <v>0.0338415188052432</v>
      </c>
      <c r="AA11" s="22" t="n">
        <v>0.0453183845047743</v>
      </c>
      <c r="AB11" s="22" t="n">
        <v>0.144200895331028</v>
      </c>
      <c r="AC11" s="22" t="n">
        <v>0.159981396618482</v>
      </c>
      <c r="AD11" s="22" t="n">
        <v>0.488564115443912</v>
      </c>
      <c r="AE11" s="22"/>
      <c r="AF11" s="22" t="n">
        <v>0.19543114565073</v>
      </c>
      <c r="AG11" s="22" t="n">
        <v>0</v>
      </c>
      <c r="AH11" s="22" t="n">
        <v>0.202439051992556</v>
      </c>
      <c r="AI11" s="22" t="n">
        <v>0.00574115861298886</v>
      </c>
      <c r="AJ11" s="22" t="n">
        <v>0.0937319122609438</v>
      </c>
      <c r="AK11" s="22" t="n">
        <v>0.111222992004178</v>
      </c>
      <c r="AL11" s="22" t="n">
        <v>0.0279222259846231</v>
      </c>
      <c r="AM11" s="22" t="n">
        <v>0.0446623261755453</v>
      </c>
      <c r="AN11" s="22" t="n">
        <v>0.015839550089599</v>
      </c>
      <c r="AO11" s="22" t="n">
        <v>0</v>
      </c>
      <c r="AP11" s="22" t="n">
        <v>0</v>
      </c>
      <c r="AQ11" s="22"/>
      <c r="AR11" s="22" t="n">
        <v>0.0686329097888245</v>
      </c>
      <c r="AS11" s="22" t="n">
        <v>0.0579728369102753</v>
      </c>
      <c r="AT11" s="22" t="n">
        <v>0.0734927771416229</v>
      </c>
      <c r="AU11" s="22" t="n">
        <v>0.136333106625679</v>
      </c>
      <c r="AV11" s="22" t="n">
        <v>0</v>
      </c>
      <c r="AW11" s="22" t="n">
        <v>0.138624741699813</v>
      </c>
      <c r="AX11" s="22" t="n">
        <v>0.0193084214684625</v>
      </c>
      <c r="AY11" s="22" t="n">
        <v>0.00306640931703091</v>
      </c>
      <c r="AZ11" s="22" t="n">
        <v>0.0962136446520897</v>
      </c>
      <c r="BA11" s="22" t="n">
        <v>0.246730528147254</v>
      </c>
      <c r="BB11" s="22" t="n">
        <v>0.0235474805422375</v>
      </c>
      <c r="BC11" s="22" t="n">
        <v>0.123962926173637</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0.283802195649967</v>
      </c>
      <c r="D9" s="16" t="n">
        <v>0.522818475154982</v>
      </c>
      <c r="E9" s="16" t="n">
        <v>0.519016576764337</v>
      </c>
      <c r="F9" s="16" t="n">
        <v>0.204510662215242</v>
      </c>
      <c r="G9" s="16"/>
      <c r="H9" s="16" t="n">
        <v>0.378697436927818</v>
      </c>
      <c r="I9" s="16" t="n">
        <v>0.244379812747392</v>
      </c>
      <c r="J9" s="16"/>
      <c r="K9" s="16" t="n">
        <v>0.251347827314117</v>
      </c>
      <c r="L9" s="16"/>
      <c r="M9" s="16" t="n">
        <v>0.254026987814499</v>
      </c>
      <c r="N9" s="16" t="n">
        <v>0.53642622698525</v>
      </c>
      <c r="O9" s="16" t="n">
        <v>0.465498642153024</v>
      </c>
      <c r="P9" s="16" t="n">
        <v>0.661207372149289</v>
      </c>
      <c r="Q9" s="16"/>
      <c r="R9" s="16" t="n">
        <v>0.455688188735459</v>
      </c>
      <c r="S9" s="16" t="n">
        <v>0.318921399785396</v>
      </c>
      <c r="T9" s="16" t="n">
        <v>0.293820415144759</v>
      </c>
      <c r="U9" s="16" t="n">
        <v>0.427664460544839</v>
      </c>
      <c r="V9" s="16" t="n">
        <v>0.221036537387991</v>
      </c>
      <c r="W9" s="16"/>
      <c r="X9" s="16" t="n">
        <v>0.246784727428124</v>
      </c>
      <c r="Y9" s="16" t="n">
        <v>0.26372907258726</v>
      </c>
      <c r="Z9" s="16" t="n">
        <v>0.376630751091527</v>
      </c>
      <c r="AA9" s="16" t="n">
        <v>0.632524480169554</v>
      </c>
      <c r="AB9" s="16" t="n">
        <v>0.367078631930814</v>
      </c>
      <c r="AC9" s="16" t="n">
        <v>0.490171958526978</v>
      </c>
      <c r="AD9" s="16" t="n">
        <v>0.302048224440076</v>
      </c>
      <c r="AE9" s="16"/>
      <c r="AF9" s="16" t="n">
        <v>0.0314185175293125</v>
      </c>
      <c r="AG9" s="16" t="n">
        <v>0.84630882124777</v>
      </c>
      <c r="AH9" s="16" t="n">
        <v>0.29141018530116</v>
      </c>
      <c r="AI9" s="16" t="n">
        <v>0.24087034511536</v>
      </c>
      <c r="AJ9" s="16" t="n">
        <v>0.314404028958036</v>
      </c>
      <c r="AK9" s="16" t="n">
        <v>0.233477275464846</v>
      </c>
      <c r="AL9" s="16" t="n">
        <v>0.420001825345404</v>
      </c>
      <c r="AM9" s="16" t="n">
        <v>0.466552868517712</v>
      </c>
      <c r="AN9" s="16" t="n">
        <v>0.443976103933603</v>
      </c>
      <c r="AO9" s="16" t="n">
        <v>0.309079269778907</v>
      </c>
      <c r="AP9" s="16" t="n">
        <v>0.0690921803831432</v>
      </c>
      <c r="AQ9" s="16"/>
      <c r="AR9" s="16" t="n">
        <v>0.248573909596456</v>
      </c>
      <c r="AS9" s="16" t="n">
        <v>0.212848064392689</v>
      </c>
      <c r="AT9" s="16" t="n">
        <v>0.167839671500904</v>
      </c>
      <c r="AU9" s="16" t="n">
        <v>0.161961548178848</v>
      </c>
      <c r="AV9" s="16" t="n">
        <v>0.392642728624427</v>
      </c>
      <c r="AW9" s="16" t="n">
        <v>0.424786733404928</v>
      </c>
      <c r="AX9" s="16" t="n">
        <v>0.195019699056646</v>
      </c>
      <c r="AY9" s="16" t="n">
        <v>0.287884822266983</v>
      </c>
      <c r="AZ9" s="16" t="n">
        <v>0.365202522362176</v>
      </c>
      <c r="BA9" s="16" t="n">
        <v>0.260530546719473</v>
      </c>
      <c r="BB9" s="16" t="n">
        <v>0.320538406751388</v>
      </c>
      <c r="BC9" s="16" t="n">
        <v>0.390529567791869</v>
      </c>
    </row>
    <row r="10">
      <c r="B10" s="17" t="s">
        <v>192</v>
      </c>
      <c r="C10" s="16" t="n">
        <v>0.653909617658554</v>
      </c>
      <c r="D10" s="16" t="n">
        <v>0.336999722368687</v>
      </c>
      <c r="E10" s="16" t="n">
        <v>0.400647917596615</v>
      </c>
      <c r="F10" s="16" t="n">
        <v>0.746714968424598</v>
      </c>
      <c r="G10" s="16"/>
      <c r="H10" s="16" t="n">
        <v>0.615483747425409</v>
      </c>
      <c r="I10" s="16" t="n">
        <v>0.705278946442392</v>
      </c>
      <c r="J10" s="16"/>
      <c r="K10" s="16" t="n">
        <v>0.680546934372741</v>
      </c>
      <c r="L10" s="16"/>
      <c r="M10" s="16" t="n">
        <v>0.683014474129772</v>
      </c>
      <c r="N10" s="16" t="n">
        <v>0.406300392065397</v>
      </c>
      <c r="O10" s="16" t="n">
        <v>0.476328987562309</v>
      </c>
      <c r="P10" s="16" t="n">
        <v>0.298952893056017</v>
      </c>
      <c r="Q10" s="16"/>
      <c r="R10" s="16" t="n">
        <v>0.518377726643181</v>
      </c>
      <c r="S10" s="16" t="n">
        <v>0.616683772547398</v>
      </c>
      <c r="T10" s="16" t="n">
        <v>0.643259523686787</v>
      </c>
      <c r="U10" s="16" t="n">
        <v>0.49659075332832</v>
      </c>
      <c r="V10" s="16" t="n">
        <v>0.719201545347308</v>
      </c>
      <c r="W10" s="16"/>
      <c r="X10" s="16" t="n">
        <v>0.715064979904881</v>
      </c>
      <c r="Y10" s="16" t="n">
        <v>0.708492880833776</v>
      </c>
      <c r="Z10" s="16" t="n">
        <v>0.620258531164751</v>
      </c>
      <c r="AA10" s="16" t="n">
        <v>0.155661252126038</v>
      </c>
      <c r="AB10" s="16" t="n">
        <v>0.33917113204366</v>
      </c>
      <c r="AC10" s="16" t="n">
        <v>0.509828041473022</v>
      </c>
      <c r="AD10" s="16" t="n">
        <v>0.690095726006798</v>
      </c>
      <c r="AE10" s="16"/>
      <c r="AF10" s="16" t="n">
        <v>0.749696547360635</v>
      </c>
      <c r="AG10" s="16" t="n">
        <v>0.150180789816425</v>
      </c>
      <c r="AH10" s="16" t="n">
        <v>0.706698517579691</v>
      </c>
      <c r="AI10" s="16" t="n">
        <v>0.75912965488464</v>
      </c>
      <c r="AJ10" s="16" t="n">
        <v>0.663844850511163</v>
      </c>
      <c r="AK10" s="16" t="n">
        <v>0.699514871416569</v>
      </c>
      <c r="AL10" s="16" t="n">
        <v>0.408200040154967</v>
      </c>
      <c r="AM10" s="16" t="n">
        <v>0.410024544397796</v>
      </c>
      <c r="AN10" s="16" t="n">
        <v>0.403751436032397</v>
      </c>
      <c r="AO10" s="16" t="n">
        <v>0.68661264566701</v>
      </c>
      <c r="AP10" s="16" t="n">
        <v>0.930907819616857</v>
      </c>
      <c r="AQ10" s="16"/>
      <c r="AR10" s="16" t="n">
        <v>0.666316068448601</v>
      </c>
      <c r="AS10" s="16" t="n">
        <v>0.785943881147997</v>
      </c>
      <c r="AT10" s="16" t="n">
        <v>0.771082665387894</v>
      </c>
      <c r="AU10" s="16" t="n">
        <v>0.704743181108787</v>
      </c>
      <c r="AV10" s="16" t="n">
        <v>0.607357271375573</v>
      </c>
      <c r="AW10" s="16" t="n">
        <v>0.490145652865265</v>
      </c>
      <c r="AX10" s="16" t="n">
        <v>0.801516570431136</v>
      </c>
      <c r="AY10" s="16" t="n">
        <v>0.712115177733017</v>
      </c>
      <c r="AZ10" s="16" t="n">
        <v>0.538583832985735</v>
      </c>
      <c r="BA10" s="16" t="n">
        <v>0.623980060651773</v>
      </c>
      <c r="BB10" s="16" t="n">
        <v>0.679461593248612</v>
      </c>
      <c r="BC10" s="16" t="n">
        <v>0.486199574770961</v>
      </c>
    </row>
    <row r="11">
      <c r="B11" s="17" t="s">
        <v>101</v>
      </c>
      <c r="C11" s="22" t="n">
        <v>0.0622881866914792</v>
      </c>
      <c r="D11" s="22" t="n">
        <v>0.140181802476331</v>
      </c>
      <c r="E11" s="22" t="n">
        <v>0.0803355056390482</v>
      </c>
      <c r="F11" s="22" t="n">
        <v>0.0487743693601595</v>
      </c>
      <c r="G11" s="22"/>
      <c r="H11" s="22" t="n">
        <v>0.00581881564677296</v>
      </c>
      <c r="I11" s="22" t="n">
        <v>0.0503412408102166</v>
      </c>
      <c r="J11" s="22"/>
      <c r="K11" s="22" t="n">
        <v>0.0681052383131418</v>
      </c>
      <c r="L11" s="22"/>
      <c r="M11" s="22" t="n">
        <v>0.0629585380557294</v>
      </c>
      <c r="N11" s="22" t="n">
        <v>0.0572733809493531</v>
      </c>
      <c r="O11" s="22" t="n">
        <v>0.0581723702846671</v>
      </c>
      <c r="P11" s="22" t="n">
        <v>0.0398397347946945</v>
      </c>
      <c r="Q11" s="22"/>
      <c r="R11" s="22" t="n">
        <v>0.0259340846213594</v>
      </c>
      <c r="S11" s="22" t="n">
        <v>0.0643948276672058</v>
      </c>
      <c r="T11" s="22" t="n">
        <v>0.0629200611684543</v>
      </c>
      <c r="U11" s="22" t="n">
        <v>0.0757447861268405</v>
      </c>
      <c r="V11" s="22" t="n">
        <v>0.0597619172647015</v>
      </c>
      <c r="W11" s="22"/>
      <c r="X11" s="22" t="n">
        <v>0.0381502926669943</v>
      </c>
      <c r="Y11" s="22" t="n">
        <v>0.0277780465789647</v>
      </c>
      <c r="Z11" s="22" t="n">
        <v>0.00311071774372128</v>
      </c>
      <c r="AA11" s="22" t="n">
        <v>0.211814267704408</v>
      </c>
      <c r="AB11" s="22" t="n">
        <v>0.293750236025526</v>
      </c>
      <c r="AC11" s="22" t="n">
        <v>0</v>
      </c>
      <c r="AD11" s="22" t="n">
        <v>0.00785604955312616</v>
      </c>
      <c r="AE11" s="22"/>
      <c r="AF11" s="22" t="n">
        <v>0.218884935110052</v>
      </c>
      <c r="AG11" s="22" t="n">
        <v>0.00351038893580503</v>
      </c>
      <c r="AH11" s="22" t="n">
        <v>0.00189129711914895</v>
      </c>
      <c r="AI11" s="22" t="n">
        <v>0</v>
      </c>
      <c r="AJ11" s="22" t="n">
        <v>0.0217511205308005</v>
      </c>
      <c r="AK11" s="22" t="n">
        <v>0.0670078531185851</v>
      </c>
      <c r="AL11" s="22" t="n">
        <v>0.171798134499629</v>
      </c>
      <c r="AM11" s="22" t="n">
        <v>0.123422587084492</v>
      </c>
      <c r="AN11" s="22" t="n">
        <v>0.152272460033999</v>
      </c>
      <c r="AO11" s="22" t="n">
        <v>0.00430808455408269</v>
      </c>
      <c r="AP11" s="22" t="n">
        <v>0</v>
      </c>
      <c r="AQ11" s="22"/>
      <c r="AR11" s="22" t="n">
        <v>0.0851100219549437</v>
      </c>
      <c r="AS11" s="22" t="n">
        <v>0.00120805445931364</v>
      </c>
      <c r="AT11" s="22" t="n">
        <v>0.0610776631112012</v>
      </c>
      <c r="AU11" s="22" t="n">
        <v>0.133295270712366</v>
      </c>
      <c r="AV11" s="22" t="n">
        <v>0</v>
      </c>
      <c r="AW11" s="22" t="n">
        <v>0.0850676137298077</v>
      </c>
      <c r="AX11" s="22" t="n">
        <v>0.0034637305122189</v>
      </c>
      <c r="AY11" s="22" t="n">
        <v>0</v>
      </c>
      <c r="AZ11" s="22" t="n">
        <v>0.0962136446520897</v>
      </c>
      <c r="BA11" s="22" t="n">
        <v>0.115489392628754</v>
      </c>
      <c r="BB11" s="22" t="n">
        <v>0</v>
      </c>
      <c r="BC11" s="22" t="n">
        <v>0.12327085743717</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203</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0.260937772113362</v>
      </c>
      <c r="D9" s="16" t="n">
        <v>0.515083238804977</v>
      </c>
      <c r="E9" s="16" t="n">
        <v>0.54429905027003</v>
      </c>
      <c r="F9" s="16" t="n">
        <v>0.169632130681069</v>
      </c>
      <c r="G9" s="16"/>
      <c r="H9" s="16" t="n">
        <v>0.299161463400875</v>
      </c>
      <c r="I9" s="16" t="n">
        <v>0.247173931892577</v>
      </c>
      <c r="J9" s="16"/>
      <c r="K9" s="16" t="n">
        <v>0.256480516175816</v>
      </c>
      <c r="L9" s="16"/>
      <c r="M9" s="16" t="n">
        <v>0.237106943596755</v>
      </c>
      <c r="N9" s="16" t="n">
        <v>0.397746050967249</v>
      </c>
      <c r="O9" s="16" t="n">
        <v>0.58533592964069</v>
      </c>
      <c r="P9" s="16" t="n">
        <v>0.682611796813938</v>
      </c>
      <c r="Q9" s="16"/>
      <c r="R9" s="16" t="n">
        <v>0.239589725084391</v>
      </c>
      <c r="S9" s="16" t="n">
        <v>0.358082638292555</v>
      </c>
      <c r="T9" s="16" t="n">
        <v>0.314308867248945</v>
      </c>
      <c r="U9" s="16" t="n">
        <v>0.360649871468523</v>
      </c>
      <c r="V9" s="16" t="n">
        <v>0.187058017707672</v>
      </c>
      <c r="W9" s="16"/>
      <c r="X9" s="16" t="n">
        <v>0.180429304842848</v>
      </c>
      <c r="Y9" s="16" t="n">
        <v>0.219801933999451</v>
      </c>
      <c r="Z9" s="16" t="n">
        <v>0.37007011545991</v>
      </c>
      <c r="AA9" s="16" t="n">
        <v>0.542880617185003</v>
      </c>
      <c r="AB9" s="16" t="n">
        <v>0.634607915264801</v>
      </c>
      <c r="AC9" s="16" t="n">
        <v>0.496118814240035</v>
      </c>
      <c r="AD9" s="16" t="n">
        <v>0.296513193703483</v>
      </c>
      <c r="AE9" s="16"/>
      <c r="AF9" s="16" t="n">
        <v>0.00775846456415344</v>
      </c>
      <c r="AG9" s="16" t="n">
        <v>0.847734614609014</v>
      </c>
      <c r="AH9" s="16" t="n">
        <v>0.179305213389658</v>
      </c>
      <c r="AI9" s="16" t="n">
        <v>0.388426514612913</v>
      </c>
      <c r="AJ9" s="16" t="n">
        <v>0.304105540681986</v>
      </c>
      <c r="AK9" s="16" t="n">
        <v>0.104419476151936</v>
      </c>
      <c r="AL9" s="16" t="n">
        <v>0.581793216547095</v>
      </c>
      <c r="AM9" s="16" t="n">
        <v>0.374871882410546</v>
      </c>
      <c r="AN9" s="16" t="n">
        <v>0.501933099102581</v>
      </c>
      <c r="AO9" s="16" t="n">
        <v>0.407576579536454</v>
      </c>
      <c r="AP9" s="16" t="n">
        <v>0.0375250387388321</v>
      </c>
      <c r="AQ9" s="16"/>
      <c r="AR9" s="16" t="n">
        <v>0.180962216762344</v>
      </c>
      <c r="AS9" s="16" t="n">
        <v>0.162147206047447</v>
      </c>
      <c r="AT9" s="16" t="n">
        <v>0.276484550558792</v>
      </c>
      <c r="AU9" s="16" t="n">
        <v>0.028666277466482</v>
      </c>
      <c r="AV9" s="16" t="n">
        <v>0.199434763688688</v>
      </c>
      <c r="AW9" s="16" t="n">
        <v>0.315384289251863</v>
      </c>
      <c r="AX9" s="16" t="n">
        <v>0.51781563035124</v>
      </c>
      <c r="AY9" s="16" t="n">
        <v>0.32080206325101</v>
      </c>
      <c r="AZ9" s="16" t="n">
        <v>0.281041474815843</v>
      </c>
      <c r="BA9" s="16" t="n">
        <v>0.130011542362208</v>
      </c>
      <c r="BB9" s="16" t="n">
        <v>0.323997675418145</v>
      </c>
      <c r="BC9" s="16" t="n">
        <v>0.364312854806725</v>
      </c>
    </row>
    <row r="10">
      <c r="B10" s="17" t="s">
        <v>192</v>
      </c>
      <c r="C10" s="16" t="n">
        <v>0.646764337422041</v>
      </c>
      <c r="D10" s="16" t="n">
        <v>0.371392487414376</v>
      </c>
      <c r="E10" s="16" t="n">
        <v>0.367208864095567</v>
      </c>
      <c r="F10" s="16" t="n">
        <v>0.739917710390705</v>
      </c>
      <c r="G10" s="16"/>
      <c r="H10" s="16" t="n">
        <v>0.695496770770719</v>
      </c>
      <c r="I10" s="16" t="n">
        <v>0.655701751381419</v>
      </c>
      <c r="J10" s="16"/>
      <c r="K10" s="16" t="n">
        <v>0.643821357800415</v>
      </c>
      <c r="L10" s="16"/>
      <c r="M10" s="16" t="n">
        <v>0.664208014350851</v>
      </c>
      <c r="N10" s="16" t="n">
        <v>0.56472433252454</v>
      </c>
      <c r="O10" s="16" t="n">
        <v>0.364382015662792</v>
      </c>
      <c r="P10" s="16" t="n">
        <v>0.272635644494714</v>
      </c>
      <c r="Q10" s="16"/>
      <c r="R10" s="16" t="n">
        <v>0.327647515549937</v>
      </c>
      <c r="S10" s="16" t="n">
        <v>0.563696662275185</v>
      </c>
      <c r="T10" s="16" t="n">
        <v>0.618388829778326</v>
      </c>
      <c r="U10" s="16" t="n">
        <v>0.554145690155314</v>
      </c>
      <c r="V10" s="16" t="n">
        <v>0.724000917555721</v>
      </c>
      <c r="W10" s="16"/>
      <c r="X10" s="16" t="n">
        <v>0.743795957048991</v>
      </c>
      <c r="Y10" s="16" t="n">
        <v>0.712697755937617</v>
      </c>
      <c r="Z10" s="16" t="n">
        <v>0.559258165781365</v>
      </c>
      <c r="AA10" s="16" t="n">
        <v>0.422447704193324</v>
      </c>
      <c r="AB10" s="16" t="n">
        <v>0.250845221511544</v>
      </c>
      <c r="AC10" s="16" t="n">
        <v>0.492118528642697</v>
      </c>
      <c r="AD10" s="16" t="n">
        <v>0.222317881476075</v>
      </c>
      <c r="AE10" s="16"/>
      <c r="AF10" s="16" t="n">
        <v>0.773356600325794</v>
      </c>
      <c r="AG10" s="16" t="n">
        <v>0.140489302831687</v>
      </c>
      <c r="AH10" s="16" t="n">
        <v>0.80260157667693</v>
      </c>
      <c r="AI10" s="16" t="n">
        <v>0.606087943928168</v>
      </c>
      <c r="AJ10" s="16" t="n">
        <v>0.594916823125159</v>
      </c>
      <c r="AK10" s="16" t="n">
        <v>0.803972087361774</v>
      </c>
      <c r="AL10" s="16" t="n">
        <v>0.27027048526712</v>
      </c>
      <c r="AM10" s="16" t="n">
        <v>0.526341630734511</v>
      </c>
      <c r="AN10" s="16" t="n">
        <v>0.492673077480235</v>
      </c>
      <c r="AO10" s="16" t="n">
        <v>0.592423420463546</v>
      </c>
      <c r="AP10" s="16" t="n">
        <v>0.962474961261168</v>
      </c>
      <c r="AQ10" s="16"/>
      <c r="AR10" s="16" t="n">
        <v>0.688196697024285</v>
      </c>
      <c r="AS10" s="16" t="n">
        <v>0.782466254279663</v>
      </c>
      <c r="AT10" s="16" t="n">
        <v>0.610351470863709</v>
      </c>
      <c r="AU10" s="16" t="n">
        <v>0.835000615907839</v>
      </c>
      <c r="AV10" s="16" t="n">
        <v>0.607357271375573</v>
      </c>
      <c r="AW10" s="16" t="n">
        <v>0.599548097018329</v>
      </c>
      <c r="AX10" s="16" t="n">
        <v>0.48218436964876</v>
      </c>
      <c r="AY10" s="16" t="n">
        <v>0.67919793674899</v>
      </c>
      <c r="AZ10" s="16" t="n">
        <v>0.53689742780877</v>
      </c>
      <c r="BA10" s="16" t="n">
        <v>0.754860130589656</v>
      </c>
      <c r="BB10" s="16" t="n">
        <v>0.675725319424154</v>
      </c>
      <c r="BC10" s="16" t="n">
        <v>0.512416287756104</v>
      </c>
    </row>
    <row r="11">
      <c r="B11" s="17" t="s">
        <v>101</v>
      </c>
      <c r="C11" s="22" t="n">
        <v>0.0922978904645974</v>
      </c>
      <c r="D11" s="22" t="n">
        <v>0.113524273780647</v>
      </c>
      <c r="E11" s="22" t="n">
        <v>0.0884920856344026</v>
      </c>
      <c r="F11" s="22" t="n">
        <v>0.0904501589282262</v>
      </c>
      <c r="G11" s="22"/>
      <c r="H11" s="22" t="n">
        <v>0.0053417658284068</v>
      </c>
      <c r="I11" s="22" t="n">
        <v>0.0971243167260045</v>
      </c>
      <c r="J11" s="22"/>
      <c r="K11" s="22" t="n">
        <v>0.0996981260237688</v>
      </c>
      <c r="L11" s="22"/>
      <c r="M11" s="22" t="n">
        <v>0.0986850420523939</v>
      </c>
      <c r="N11" s="22" t="n">
        <v>0.0375296165082111</v>
      </c>
      <c r="O11" s="22" t="n">
        <v>0.0502820546965182</v>
      </c>
      <c r="P11" s="22" t="n">
        <v>0.0447525586913477</v>
      </c>
      <c r="Q11" s="22"/>
      <c r="R11" s="22" t="n">
        <v>0.432762759365671</v>
      </c>
      <c r="S11" s="22" t="n">
        <v>0.0782206994322595</v>
      </c>
      <c r="T11" s="22" t="n">
        <v>0.0673023029727291</v>
      </c>
      <c r="U11" s="22" t="n">
        <v>0.0852044383761626</v>
      </c>
      <c r="V11" s="22" t="n">
        <v>0.0889410647366065</v>
      </c>
      <c r="W11" s="22"/>
      <c r="X11" s="22" t="n">
        <v>0.075774738108161</v>
      </c>
      <c r="Y11" s="22" t="n">
        <v>0.0675003100629318</v>
      </c>
      <c r="Z11" s="22" t="n">
        <v>0.0706717187587247</v>
      </c>
      <c r="AA11" s="22" t="n">
        <v>0.0346716786216725</v>
      </c>
      <c r="AB11" s="22" t="n">
        <v>0.114546863223655</v>
      </c>
      <c r="AC11" s="22" t="n">
        <v>0.0117626571172675</v>
      </c>
      <c r="AD11" s="22" t="n">
        <v>0.481168924820442</v>
      </c>
      <c r="AE11" s="22"/>
      <c r="AF11" s="22" t="n">
        <v>0.218884935110052</v>
      </c>
      <c r="AG11" s="22" t="n">
        <v>0.0117760825592993</v>
      </c>
      <c r="AH11" s="22" t="n">
        <v>0.0180932099334123</v>
      </c>
      <c r="AI11" s="22" t="n">
        <v>0.00548554145891895</v>
      </c>
      <c r="AJ11" s="22" t="n">
        <v>0.100977636192855</v>
      </c>
      <c r="AK11" s="22" t="n">
        <v>0.0916084364862907</v>
      </c>
      <c r="AL11" s="22" t="n">
        <v>0.147936298185784</v>
      </c>
      <c r="AM11" s="22" t="n">
        <v>0.0987864868549428</v>
      </c>
      <c r="AN11" s="22" t="n">
        <v>0.005393823417184</v>
      </c>
      <c r="AO11" s="22" t="n">
        <v>0</v>
      </c>
      <c r="AP11" s="22" t="n">
        <v>0</v>
      </c>
      <c r="AQ11" s="22"/>
      <c r="AR11" s="22" t="n">
        <v>0.130841086213371</v>
      </c>
      <c r="AS11" s="22" t="n">
        <v>0.0553865396728906</v>
      </c>
      <c r="AT11" s="22" t="n">
        <v>0.1131639785775</v>
      </c>
      <c r="AU11" s="22" t="n">
        <v>0.136333106625679</v>
      </c>
      <c r="AV11" s="22" t="n">
        <v>0.193207964935738</v>
      </c>
      <c r="AW11" s="22" t="n">
        <v>0.0850676137298077</v>
      </c>
      <c r="AX11" s="22" t="n">
        <v>0</v>
      </c>
      <c r="AY11" s="22" t="n">
        <v>0</v>
      </c>
      <c r="AZ11" s="22" t="n">
        <v>0.182061097375387</v>
      </c>
      <c r="BA11" s="22" t="n">
        <v>0.115128327048136</v>
      </c>
      <c r="BB11" s="22" t="n">
        <v>0.000277005157701806</v>
      </c>
      <c r="BC11" s="22" t="n">
        <v>0.12327085743717</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0.14415307975521</v>
      </c>
      <c r="D9" s="16" t="n">
        <v>0.306776370188188</v>
      </c>
      <c r="E9" s="16" t="n">
        <v>0.456998090859135</v>
      </c>
      <c r="F9" s="16" t="n">
        <v>0.0580644820405274</v>
      </c>
      <c r="G9" s="16"/>
      <c r="H9" s="16" t="n">
        <v>0.270917670284579</v>
      </c>
      <c r="I9" s="16" t="n">
        <v>0.11661401968733</v>
      </c>
      <c r="J9" s="16"/>
      <c r="K9" s="16" t="n">
        <v>0.160341645770685</v>
      </c>
      <c r="L9" s="16"/>
      <c r="M9" s="16" t="n">
        <v>0.106082085866385</v>
      </c>
      <c r="N9" s="16" t="n">
        <v>0.440835862093582</v>
      </c>
      <c r="O9" s="16" t="n">
        <v>0.4602088683349</v>
      </c>
      <c r="P9" s="16" t="n">
        <v>0.59312769419894</v>
      </c>
      <c r="Q9" s="16"/>
      <c r="R9" s="16" t="n">
        <v>0.265523809705751</v>
      </c>
      <c r="S9" s="16" t="n">
        <v>0.235139079707271</v>
      </c>
      <c r="T9" s="16" t="n">
        <v>0.166330893410365</v>
      </c>
      <c r="U9" s="16" t="n">
        <v>0.310286971691875</v>
      </c>
      <c r="V9" s="16" t="n">
        <v>0.0599378075348495</v>
      </c>
      <c r="W9" s="16"/>
      <c r="X9" s="16" t="n">
        <v>0.117642528609529</v>
      </c>
      <c r="Y9" s="16" t="n">
        <v>0.0705084337573843</v>
      </c>
      <c r="Z9" s="16" t="n">
        <v>0.173864441531766</v>
      </c>
      <c r="AA9" s="16" t="n">
        <v>0.431684964820604</v>
      </c>
      <c r="AB9" s="16" t="n">
        <v>0.50886270392372</v>
      </c>
      <c r="AC9" s="16" t="n">
        <v>0.338344276263879</v>
      </c>
      <c r="AD9" s="16" t="n">
        <v>0.239443904913426</v>
      </c>
      <c r="AE9" s="16"/>
      <c r="AF9" s="16" t="n">
        <v>0.0320333571549416</v>
      </c>
      <c r="AG9" s="16" t="n">
        <v>0.811351668268232</v>
      </c>
      <c r="AH9" s="16" t="n">
        <v>0.067543175063443</v>
      </c>
      <c r="AI9" s="16" t="n">
        <v>0.123814327045029</v>
      </c>
      <c r="AJ9" s="16" t="n">
        <v>0.182108352536634</v>
      </c>
      <c r="AK9" s="16" t="n">
        <v>0.0732703027885488</v>
      </c>
      <c r="AL9" s="16" t="n">
        <v>0.346273105906323</v>
      </c>
      <c r="AM9" s="16" t="n">
        <v>0.103686430518563</v>
      </c>
      <c r="AN9" s="16" t="n">
        <v>0.252390437788219</v>
      </c>
      <c r="AO9" s="16" t="n">
        <v>0.407069896610704</v>
      </c>
      <c r="AP9" s="16" t="n">
        <v>0.0690921803831432</v>
      </c>
      <c r="AQ9" s="16"/>
      <c r="AR9" s="16" t="n">
        <v>0.0505229752057148</v>
      </c>
      <c r="AS9" s="16" t="n">
        <v>0.115276461781362</v>
      </c>
      <c r="AT9" s="16" t="n">
        <v>0.259105587170404</v>
      </c>
      <c r="AU9" s="16" t="n">
        <v>0.0256284415531692</v>
      </c>
      <c r="AV9" s="16" t="n">
        <v>0.00182353604540505</v>
      </c>
      <c r="AW9" s="16" t="n">
        <v>0.0781317249208967</v>
      </c>
      <c r="AX9" s="16" t="n">
        <v>0.347480676386373</v>
      </c>
      <c r="AY9" s="16" t="n">
        <v>0.0350337427279088</v>
      </c>
      <c r="AZ9" s="16" t="n">
        <v>0.194653858286845</v>
      </c>
      <c r="BA9" s="16" t="n">
        <v>0.137555487224747</v>
      </c>
      <c r="BB9" s="16" t="n">
        <v>0.225916419470352</v>
      </c>
      <c r="BC9" s="16" t="n">
        <v>0.139320506059728</v>
      </c>
    </row>
    <row r="10">
      <c r="B10" s="17" t="s">
        <v>192</v>
      </c>
      <c r="C10" s="16" t="n">
        <v>0.797974986851255</v>
      </c>
      <c r="D10" s="16" t="n">
        <v>0.655528590059568</v>
      </c>
      <c r="E10" s="16" t="n">
        <v>0.517119227790658</v>
      </c>
      <c r="F10" s="16" t="n">
        <v>0.874818117021361</v>
      </c>
      <c r="G10" s="16"/>
      <c r="H10" s="16" t="n">
        <v>0.710341915156289</v>
      </c>
      <c r="I10" s="16" t="n">
        <v>0.821882693237586</v>
      </c>
      <c r="J10" s="16"/>
      <c r="K10" s="16" t="n">
        <v>0.758362539758659</v>
      </c>
      <c r="L10" s="16"/>
      <c r="M10" s="16" t="n">
        <v>0.838923635012691</v>
      </c>
      <c r="N10" s="16" t="n">
        <v>0.481571853296366</v>
      </c>
      <c r="O10" s="16" t="n">
        <v>0.445070346026771</v>
      </c>
      <c r="P10" s="16" t="n">
        <v>0.349020349433269</v>
      </c>
      <c r="Q10" s="16"/>
      <c r="R10" s="16" t="n">
        <v>0.327647515549937</v>
      </c>
      <c r="S10" s="16" t="n">
        <v>0.708057326568098</v>
      </c>
      <c r="T10" s="16" t="n">
        <v>0.756795616565996</v>
      </c>
      <c r="U10" s="16" t="n">
        <v>0.67807503786198</v>
      </c>
      <c r="V10" s="16" t="n">
        <v>0.892543555275442</v>
      </c>
      <c r="W10" s="16"/>
      <c r="X10" s="16" t="n">
        <v>0.848746071340368</v>
      </c>
      <c r="Y10" s="16" t="n">
        <v>0.901713519663651</v>
      </c>
      <c r="Z10" s="16" t="n">
        <v>0.753598182681402</v>
      </c>
      <c r="AA10" s="16" t="n">
        <v>0.542748629955371</v>
      </c>
      <c r="AB10" s="16" t="n">
        <v>0.351745607001722</v>
      </c>
      <c r="AC10" s="16" t="n">
        <v>0.504956899899578</v>
      </c>
      <c r="AD10" s="16" t="n">
        <v>0.734191899857054</v>
      </c>
      <c r="AE10" s="16"/>
      <c r="AF10" s="16" t="n">
        <v>0.772535497194329</v>
      </c>
      <c r="AG10" s="16" t="n">
        <v>0.174382066428204</v>
      </c>
      <c r="AH10" s="16" t="n">
        <v>0.916396363944742</v>
      </c>
      <c r="AI10" s="16" t="n">
        <v>0.844030833438895</v>
      </c>
      <c r="AJ10" s="16" t="n">
        <v>0.780920527156799</v>
      </c>
      <c r="AK10" s="16" t="n">
        <v>0.870957725995034</v>
      </c>
      <c r="AL10" s="16" t="n">
        <v>0.622577049828893</v>
      </c>
      <c r="AM10" s="16" t="n">
        <v>0.896313569481437</v>
      </c>
      <c r="AN10" s="16" t="n">
        <v>0.720848954242385</v>
      </c>
      <c r="AO10" s="16" t="n">
        <v>0.592930103389296</v>
      </c>
      <c r="AP10" s="16" t="n">
        <v>0.930907819616857</v>
      </c>
      <c r="AQ10" s="16"/>
      <c r="AR10" s="16" t="n">
        <v>0.809468714372088</v>
      </c>
      <c r="AS10" s="16" t="n">
        <v>0.817795296372736</v>
      </c>
      <c r="AT10" s="16" t="n">
        <v>0.685246912959604</v>
      </c>
      <c r="AU10" s="16" t="n">
        <v>0.841076287734465</v>
      </c>
      <c r="AV10" s="16" t="n">
        <v>0.998176463954595</v>
      </c>
      <c r="AW10" s="16" t="n">
        <v>0.911478778518087</v>
      </c>
      <c r="AX10" s="16" t="n">
        <v>0.649055593101408</v>
      </c>
      <c r="AY10" s="16" t="n">
        <v>0.961053247257508</v>
      </c>
      <c r="AZ10" s="16" t="n">
        <v>0.623285044337768</v>
      </c>
      <c r="BA10" s="16" t="n">
        <v>0.746955120146499</v>
      </c>
      <c r="BB10" s="16" t="n">
        <v>0.769239286074382</v>
      </c>
      <c r="BC10" s="16" t="n">
        <v>0.842384739037549</v>
      </c>
    </row>
    <row r="11">
      <c r="B11" s="17" t="s">
        <v>101</v>
      </c>
      <c r="C11" s="22" t="n">
        <v>0.0578719333935349</v>
      </c>
      <c r="D11" s="22" t="n">
        <v>0.0376950397522437</v>
      </c>
      <c r="E11" s="22" t="n">
        <v>0.0258826813502073</v>
      </c>
      <c r="F11" s="22" t="n">
        <v>0.0671174009381115</v>
      </c>
      <c r="G11" s="22"/>
      <c r="H11" s="22" t="n">
        <v>0.0187404145591322</v>
      </c>
      <c r="I11" s="22" t="n">
        <v>0.0615032870750834</v>
      </c>
      <c r="J11" s="22"/>
      <c r="K11" s="22" t="n">
        <v>0.0812958144706557</v>
      </c>
      <c r="L11" s="22"/>
      <c r="M11" s="22" t="n">
        <v>0.0549942791209243</v>
      </c>
      <c r="N11" s="22" t="n">
        <v>0.0775922846100514</v>
      </c>
      <c r="O11" s="22" t="n">
        <v>0.0947207856383296</v>
      </c>
      <c r="P11" s="22" t="n">
        <v>0.0578519563677907</v>
      </c>
      <c r="Q11" s="22"/>
      <c r="R11" s="22" t="n">
        <v>0.406828674744312</v>
      </c>
      <c r="S11" s="22" t="n">
        <v>0.0568035937246309</v>
      </c>
      <c r="T11" s="22" t="n">
        <v>0.076873490023639</v>
      </c>
      <c r="U11" s="22" t="n">
        <v>0.0116379904461451</v>
      </c>
      <c r="V11" s="22" t="n">
        <v>0.0475186371897088</v>
      </c>
      <c r="W11" s="22"/>
      <c r="X11" s="22" t="n">
        <v>0.0336114000501029</v>
      </c>
      <c r="Y11" s="22" t="n">
        <v>0.0277780465789647</v>
      </c>
      <c r="Z11" s="22" t="n">
        <v>0.0725373757868329</v>
      </c>
      <c r="AA11" s="22" t="n">
        <v>0.0255664052240249</v>
      </c>
      <c r="AB11" s="22" t="n">
        <v>0.139391689074558</v>
      </c>
      <c r="AC11" s="22" t="n">
        <v>0.156698823836544</v>
      </c>
      <c r="AD11" s="22" t="n">
        <v>0.0263641952295204</v>
      </c>
      <c r="AE11" s="22"/>
      <c r="AF11" s="22" t="n">
        <v>0.19543114565073</v>
      </c>
      <c r="AG11" s="22" t="n">
        <v>0.0142662653035639</v>
      </c>
      <c r="AH11" s="22" t="n">
        <v>0.0160604609918149</v>
      </c>
      <c r="AI11" s="22" t="n">
        <v>0.0321548395160764</v>
      </c>
      <c r="AJ11" s="22" t="n">
        <v>0.0369711203065665</v>
      </c>
      <c r="AK11" s="22" t="n">
        <v>0.0557719712164169</v>
      </c>
      <c r="AL11" s="22" t="n">
        <v>0.0311498442647846</v>
      </c>
      <c r="AM11" s="22" t="n">
        <v>0</v>
      </c>
      <c r="AN11" s="22" t="n">
        <v>0.0267606079693959</v>
      </c>
      <c r="AO11" s="22" t="n">
        <v>0</v>
      </c>
      <c r="AP11" s="22" t="n">
        <v>0</v>
      </c>
      <c r="AQ11" s="22"/>
      <c r="AR11" s="22" t="n">
        <v>0.140008310422197</v>
      </c>
      <c r="AS11" s="22" t="n">
        <v>0.0669282418459016</v>
      </c>
      <c r="AT11" s="22" t="n">
        <v>0.0556474998699919</v>
      </c>
      <c r="AU11" s="22" t="n">
        <v>0.133295270712366</v>
      </c>
      <c r="AV11" s="22" t="n">
        <v>0</v>
      </c>
      <c r="AW11" s="22" t="n">
        <v>0.0103894965610162</v>
      </c>
      <c r="AX11" s="22" t="n">
        <v>0.0034637305122189</v>
      </c>
      <c r="AY11" s="22" t="n">
        <v>0.00391301001458343</v>
      </c>
      <c r="AZ11" s="22" t="n">
        <v>0.182061097375387</v>
      </c>
      <c r="BA11" s="22" t="n">
        <v>0.115489392628754</v>
      </c>
      <c r="BB11" s="22" t="n">
        <v>0.00484429445526568</v>
      </c>
      <c r="BC11" s="22" t="n">
        <v>0.0182947549027237</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0.113020246294721</v>
      </c>
      <c r="D9" s="16" t="n">
        <v>0.156549731088205</v>
      </c>
      <c r="E9" s="16" t="n">
        <v>0.377331934979307</v>
      </c>
      <c r="F9" s="16" t="n">
        <v>0.0519976178675928</v>
      </c>
      <c r="G9" s="16"/>
      <c r="H9" s="16" t="n">
        <v>0.28737275025769</v>
      </c>
      <c r="I9" s="16" t="n">
        <v>0.0931076849662476</v>
      </c>
      <c r="J9" s="16"/>
      <c r="K9" s="16" t="n">
        <v>0.12844893809756</v>
      </c>
      <c r="L9" s="16"/>
      <c r="M9" s="16" t="n">
        <v>0.0714589208076968</v>
      </c>
      <c r="N9" s="16" t="n">
        <v>0.45871377781429</v>
      </c>
      <c r="O9" s="16" t="n">
        <v>0.39767493671541</v>
      </c>
      <c r="P9" s="16" t="n">
        <v>0.567954568281534</v>
      </c>
      <c r="Q9" s="16"/>
      <c r="R9" s="16" t="n">
        <v>0.216098463651068</v>
      </c>
      <c r="S9" s="16" t="n">
        <v>0.136756215543471</v>
      </c>
      <c r="T9" s="16" t="n">
        <v>0.187308115013109</v>
      </c>
      <c r="U9" s="16" t="n">
        <v>0.219673330808708</v>
      </c>
      <c r="V9" s="16" t="n">
        <v>0.0381338405838123</v>
      </c>
      <c r="W9" s="16"/>
      <c r="X9" s="16" t="n">
        <v>0.0793175531294579</v>
      </c>
      <c r="Y9" s="16" t="n">
        <v>0.0728343628797122</v>
      </c>
      <c r="Z9" s="16" t="n">
        <v>0.0532537207045802</v>
      </c>
      <c r="AA9" s="16" t="n">
        <v>0.580377350005488</v>
      </c>
      <c r="AB9" s="16" t="n">
        <v>0.256683224330063</v>
      </c>
      <c r="AC9" s="16" t="n">
        <v>0.601669462072915</v>
      </c>
      <c r="AD9" s="16" t="n">
        <v>0.234494654693838</v>
      </c>
      <c r="AE9" s="16"/>
      <c r="AF9" s="16" t="n">
        <v>0.00796472806998988</v>
      </c>
      <c r="AG9" s="16" t="n">
        <v>0.05629297757016</v>
      </c>
      <c r="AH9" s="16" t="n">
        <v>0.135268302875615</v>
      </c>
      <c r="AI9" s="16" t="n">
        <v>0.12526628285096</v>
      </c>
      <c r="AJ9" s="16" t="n">
        <v>0.0922079924903248</v>
      </c>
      <c r="AK9" s="16" t="n">
        <v>0.0580379861051338</v>
      </c>
      <c r="AL9" s="16" t="n">
        <v>0.326154383153627</v>
      </c>
      <c r="AM9" s="16" t="n">
        <v>0.181006793971695</v>
      </c>
      <c r="AN9" s="16" t="n">
        <v>0.238858529632435</v>
      </c>
      <c r="AO9" s="16" t="n">
        <v>0.201245716858196</v>
      </c>
      <c r="AP9" s="16" t="n">
        <v>0.0315671416443111</v>
      </c>
      <c r="AQ9" s="16"/>
      <c r="AR9" s="16" t="n">
        <v>0.042039983261533</v>
      </c>
      <c r="AS9" s="16" t="n">
        <v>0.0653677001757638</v>
      </c>
      <c r="AT9" s="16" t="n">
        <v>0.139953403134647</v>
      </c>
      <c r="AU9" s="16" t="n">
        <v>0.028666277466482</v>
      </c>
      <c r="AV9" s="16" t="n">
        <v>0.199434763688688</v>
      </c>
      <c r="AW9" s="16" t="n">
        <v>0.100167325364488</v>
      </c>
      <c r="AX9" s="16" t="n">
        <v>0.0425587217269181</v>
      </c>
      <c r="AY9" s="16" t="n">
        <v>0.184983137276332</v>
      </c>
      <c r="AZ9" s="16" t="n">
        <v>0.432003996404852</v>
      </c>
      <c r="BA9" s="16" t="n">
        <v>0.123336125075344</v>
      </c>
      <c r="BB9" s="16" t="n">
        <v>0.0569929517655407</v>
      </c>
      <c r="BC9" s="16" t="n">
        <v>0.248617921083742</v>
      </c>
    </row>
    <row r="10">
      <c r="B10" s="17" t="s">
        <v>192</v>
      </c>
      <c r="C10" s="16" t="n">
        <v>0.794574325889874</v>
      </c>
      <c r="D10" s="16" t="n">
        <v>0.75114538554123</v>
      </c>
      <c r="E10" s="16" t="n">
        <v>0.54059335084349</v>
      </c>
      <c r="F10" s="16" t="n">
        <v>0.853411581555784</v>
      </c>
      <c r="G10" s="16"/>
      <c r="H10" s="16" t="n">
        <v>0.689903120619934</v>
      </c>
      <c r="I10" s="16" t="n">
        <v>0.815620993369201</v>
      </c>
      <c r="J10" s="16"/>
      <c r="K10" s="16" t="n">
        <v>0.753016752769531</v>
      </c>
      <c r="L10" s="16"/>
      <c r="M10" s="16" t="n">
        <v>0.83797935394157</v>
      </c>
      <c r="N10" s="16" t="n">
        <v>0.43515342650187</v>
      </c>
      <c r="O10" s="16" t="n">
        <v>0.489054753128874</v>
      </c>
      <c r="P10" s="16" t="n">
        <v>0.343380827122585</v>
      </c>
      <c r="Q10" s="16"/>
      <c r="R10" s="16" t="n">
        <v>0.331941151634058</v>
      </c>
      <c r="S10" s="16" t="n">
        <v>0.756149145310524</v>
      </c>
      <c r="T10" s="16" t="n">
        <v>0.750232786329226</v>
      </c>
      <c r="U10" s="16" t="n">
        <v>0.748373640951848</v>
      </c>
      <c r="V10" s="16" t="n">
        <v>0.861936508767967</v>
      </c>
      <c r="W10" s="16"/>
      <c r="X10" s="16" t="n">
        <v>0.875480510106444</v>
      </c>
      <c r="Y10" s="16" t="n">
        <v>0.877911249931184</v>
      </c>
      <c r="Z10" s="16" t="n">
        <v>0.585059909534738</v>
      </c>
      <c r="AA10" s="16" t="n">
        <v>0.401370446570669</v>
      </c>
      <c r="AB10" s="16" t="n">
        <v>0.623847981452405</v>
      </c>
      <c r="AC10" s="16" t="n">
        <v>0.327030195970121</v>
      </c>
      <c r="AD10" s="16" t="n">
        <v>0.74149260565726</v>
      </c>
      <c r="AE10" s="16"/>
      <c r="AF10" s="16" t="n">
        <v>0.773150336819958</v>
      </c>
      <c r="AG10" s="16" t="n">
        <v>0.846709546333252</v>
      </c>
      <c r="AH10" s="16" t="n">
        <v>0.862844496923998</v>
      </c>
      <c r="AI10" s="16" t="n">
        <v>0.695820480976448</v>
      </c>
      <c r="AJ10" s="16" t="n">
        <v>0.741427809426863</v>
      </c>
      <c r="AK10" s="16" t="n">
        <v>0.884518622346513</v>
      </c>
      <c r="AL10" s="16" t="n">
        <v>0.644047713425878</v>
      </c>
      <c r="AM10" s="16" t="n">
        <v>0.796662042940533</v>
      </c>
      <c r="AN10" s="16" t="n">
        <v>0.755286416445182</v>
      </c>
      <c r="AO10" s="16" t="n">
        <v>0.798754283141804</v>
      </c>
      <c r="AP10" s="16" t="n">
        <v>0.968432858355689</v>
      </c>
      <c r="AQ10" s="16"/>
      <c r="AR10" s="16" t="n">
        <v>0.752430702045399</v>
      </c>
      <c r="AS10" s="16" t="n">
        <v>0.835559569734382</v>
      </c>
      <c r="AT10" s="16" t="n">
        <v>0.791328514654705</v>
      </c>
      <c r="AU10" s="16" t="n">
        <v>0.704743181108787</v>
      </c>
      <c r="AV10" s="16" t="n">
        <v>0.602954008668028</v>
      </c>
      <c r="AW10" s="16" t="n">
        <v>0.849200615298838</v>
      </c>
      <c r="AX10" s="16" t="n">
        <v>0.783642593795996</v>
      </c>
      <c r="AY10" s="16" t="n">
        <v>0.814593562374892</v>
      </c>
      <c r="AZ10" s="16" t="n">
        <v>0.471782358943058</v>
      </c>
      <c r="BA10" s="16" t="n">
        <v>0.730842311676135</v>
      </c>
      <c r="BB10" s="16" t="n">
        <v>0.938439758936895</v>
      </c>
      <c r="BC10" s="16" t="n">
        <v>0.735247980258318</v>
      </c>
    </row>
    <row r="11">
      <c r="B11" s="17" t="s">
        <v>101</v>
      </c>
      <c r="C11" s="22" t="n">
        <v>0.0924054278154047</v>
      </c>
      <c r="D11" s="22" t="n">
        <v>0.0923048833705649</v>
      </c>
      <c r="E11" s="22" t="n">
        <v>0.0820747141772021</v>
      </c>
      <c r="F11" s="22" t="n">
        <v>0.094590800576623</v>
      </c>
      <c r="G11" s="22"/>
      <c r="H11" s="22" t="n">
        <v>0.0227241291223769</v>
      </c>
      <c r="I11" s="22" t="n">
        <v>0.0912713216645515</v>
      </c>
      <c r="J11" s="22"/>
      <c r="K11" s="22" t="n">
        <v>0.118534309132909</v>
      </c>
      <c r="L11" s="22"/>
      <c r="M11" s="22" t="n">
        <v>0.090561725250733</v>
      </c>
      <c r="N11" s="22" t="n">
        <v>0.10613279568384</v>
      </c>
      <c r="O11" s="22" t="n">
        <v>0.113270310155716</v>
      </c>
      <c r="P11" s="22" t="n">
        <v>0.0886646045958807</v>
      </c>
      <c r="Q11" s="22"/>
      <c r="R11" s="22" t="n">
        <v>0.451960384714873</v>
      </c>
      <c r="S11" s="22" t="n">
        <v>0.107094639146005</v>
      </c>
      <c r="T11" s="22" t="n">
        <v>0.0624590986576648</v>
      </c>
      <c r="U11" s="22" t="n">
        <v>0.0319530282394447</v>
      </c>
      <c r="V11" s="22" t="n">
        <v>0.0999296506482203</v>
      </c>
      <c r="W11" s="22"/>
      <c r="X11" s="22" t="n">
        <v>0.0452019367640985</v>
      </c>
      <c r="Y11" s="22" t="n">
        <v>0.0492543871891041</v>
      </c>
      <c r="Z11" s="22" t="n">
        <v>0.361686369760681</v>
      </c>
      <c r="AA11" s="22" t="n">
        <v>0.0182522034238434</v>
      </c>
      <c r="AB11" s="22" t="n">
        <v>0.119468794217532</v>
      </c>
      <c r="AC11" s="22" t="n">
        <v>0.0713003419569639</v>
      </c>
      <c r="AD11" s="22" t="n">
        <v>0.0240127396489018</v>
      </c>
      <c r="AE11" s="22"/>
      <c r="AF11" s="22" t="n">
        <v>0.218884935110052</v>
      </c>
      <c r="AG11" s="22" t="n">
        <v>0.0969974760965874</v>
      </c>
      <c r="AH11" s="22" t="n">
        <v>0.00188720020038722</v>
      </c>
      <c r="AI11" s="22" t="n">
        <v>0.178913236172592</v>
      </c>
      <c r="AJ11" s="22" t="n">
        <v>0.166364198082812</v>
      </c>
      <c r="AK11" s="22" t="n">
        <v>0.0574433915483528</v>
      </c>
      <c r="AL11" s="22" t="n">
        <v>0.0297979034204948</v>
      </c>
      <c r="AM11" s="22" t="n">
        <v>0.0223311630877726</v>
      </c>
      <c r="AN11" s="22" t="n">
        <v>0.00585505392238267</v>
      </c>
      <c r="AO11" s="22" t="n">
        <v>0</v>
      </c>
      <c r="AP11" s="22" t="n">
        <v>0</v>
      </c>
      <c r="AQ11" s="22"/>
      <c r="AR11" s="22" t="n">
        <v>0.205529314693068</v>
      </c>
      <c r="AS11" s="22" t="n">
        <v>0.0990727300898542</v>
      </c>
      <c r="AT11" s="22" t="n">
        <v>0.0687180822106476</v>
      </c>
      <c r="AU11" s="22" t="n">
        <v>0.266590541424732</v>
      </c>
      <c r="AV11" s="22" t="n">
        <v>0.197611227643283</v>
      </c>
      <c r="AW11" s="22" t="n">
        <v>0.0506320593366733</v>
      </c>
      <c r="AX11" s="22" t="n">
        <v>0.173798684477086</v>
      </c>
      <c r="AY11" s="22" t="n">
        <v>0.00042330034877626</v>
      </c>
      <c r="AZ11" s="22" t="n">
        <v>0.0962136446520897</v>
      </c>
      <c r="BA11" s="22" t="n">
        <v>0.145821563248521</v>
      </c>
      <c r="BB11" s="22" t="n">
        <v>0.00456728929756388</v>
      </c>
      <c r="BC11" s="22" t="n">
        <v>0.0161340986579398</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206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191</v>
      </c>
      <c r="C9" s="16" t="n">
        <v>0.097942259029197</v>
      </c>
      <c r="D9" s="16" t="n">
        <v>0.261808320785663</v>
      </c>
      <c r="E9" s="16" t="n">
        <v>0.338112474390103</v>
      </c>
      <c r="F9" s="16" t="n">
        <v>0.0269840915142114</v>
      </c>
      <c r="G9" s="16"/>
      <c r="H9" s="16" t="n">
        <v>0.24222642757585</v>
      </c>
      <c r="I9" s="16" t="n">
        <v>0.0423321294479571</v>
      </c>
      <c r="J9" s="16"/>
      <c r="K9" s="16" t="n">
        <v>0.144894779325641</v>
      </c>
      <c r="L9" s="16"/>
      <c r="M9" s="16" t="n">
        <v>0.0721970722422135</v>
      </c>
      <c r="N9" s="16" t="n">
        <v>0.264307216654427</v>
      </c>
      <c r="O9" s="16" t="n">
        <v>0.408400380706575</v>
      </c>
      <c r="P9" s="16" t="n">
        <v>0.443704493374098</v>
      </c>
      <c r="Q9" s="16"/>
      <c r="R9" s="16" t="n">
        <v>0.216098463651068</v>
      </c>
      <c r="S9" s="16" t="n">
        <v>0.119916223913325</v>
      </c>
      <c r="T9" s="16" t="n">
        <v>0.167477161139285</v>
      </c>
      <c r="U9" s="16" t="n">
        <v>0.198164871545507</v>
      </c>
      <c r="V9" s="16" t="n">
        <v>0.0262079737765636</v>
      </c>
      <c r="W9" s="16"/>
      <c r="X9" s="16" t="n">
        <v>0.119430487617496</v>
      </c>
      <c r="Y9" s="16" t="n">
        <v>0.0297115204867563</v>
      </c>
      <c r="Z9" s="16" t="n">
        <v>0.027155373574805</v>
      </c>
      <c r="AA9" s="16" t="n">
        <v>0.146388224172809</v>
      </c>
      <c r="AB9" s="16" t="n">
        <v>0.339036079907174</v>
      </c>
      <c r="AC9" s="16" t="n">
        <v>0.308337655477232</v>
      </c>
      <c r="AD9" s="16" t="n">
        <v>0.109460672969098</v>
      </c>
      <c r="AE9" s="16"/>
      <c r="AF9" s="16" t="n">
        <v>0.00762917856513383</v>
      </c>
      <c r="AG9" s="16" t="n">
        <v>0.0152845504131191</v>
      </c>
      <c r="AH9" s="16" t="n">
        <v>0.0528102885314102</v>
      </c>
      <c r="AI9" s="16" t="n">
        <v>0.0746695203106676</v>
      </c>
      <c r="AJ9" s="16" t="n">
        <v>0.0599873309984632</v>
      </c>
      <c r="AK9" s="16" t="n">
        <v>0.0775080736414037</v>
      </c>
      <c r="AL9" s="16" t="n">
        <v>0.324478977079909</v>
      </c>
      <c r="AM9" s="16" t="n">
        <v>0.189077581935066</v>
      </c>
      <c r="AN9" s="16" t="n">
        <v>0.0892560766365569</v>
      </c>
      <c r="AO9" s="16" t="n">
        <v>0.246073961315539</v>
      </c>
      <c r="AP9" s="16" t="n">
        <v>0.0315671416443111</v>
      </c>
      <c r="AQ9" s="16"/>
      <c r="AR9" s="16" t="n">
        <v>0.0289247342379331</v>
      </c>
      <c r="AS9" s="16" t="n">
        <v>0.0178750474887926</v>
      </c>
      <c r="AT9" s="16" t="n">
        <v>0.112625176985438</v>
      </c>
      <c r="AU9" s="16" t="n">
        <v>0.0125706996063159</v>
      </c>
      <c r="AV9" s="16" t="n">
        <v>0.00622679875294994</v>
      </c>
      <c r="AW9" s="16" t="n">
        <v>0.0544707920496735</v>
      </c>
      <c r="AX9" s="16" t="n">
        <v>0.481111380525412</v>
      </c>
      <c r="AY9" s="16" t="n">
        <v>0.185829737973884</v>
      </c>
      <c r="AZ9" s="16" t="n">
        <v>0.291407666744636</v>
      </c>
      <c r="BA9" s="16" t="n">
        <v>0.126312768138158</v>
      </c>
      <c r="BB9" s="16" t="n">
        <v>0.149675902942664</v>
      </c>
      <c r="BC9" s="16" t="n">
        <v>0.160121951575469</v>
      </c>
    </row>
    <row r="10">
      <c r="B10" s="17" t="s">
        <v>192</v>
      </c>
      <c r="C10" s="16" t="n">
        <v>0.790638455690691</v>
      </c>
      <c r="D10" s="16" t="n">
        <v>0.608199541113083</v>
      </c>
      <c r="E10" s="16" t="n">
        <v>0.50148211447954</v>
      </c>
      <c r="F10" s="16" t="n">
        <v>0.87421687414321</v>
      </c>
      <c r="G10" s="16"/>
      <c r="H10" s="16" t="n">
        <v>0.751480633642912</v>
      </c>
      <c r="I10" s="16" t="n">
        <v>0.854667507538001</v>
      </c>
      <c r="J10" s="16"/>
      <c r="K10" s="16" t="n">
        <v>0.707241287184485</v>
      </c>
      <c r="L10" s="16"/>
      <c r="M10" s="16" t="n">
        <v>0.813648383057601</v>
      </c>
      <c r="N10" s="16" t="n">
        <v>0.649906897626317</v>
      </c>
      <c r="O10" s="16" t="n">
        <v>0.491533173621681</v>
      </c>
      <c r="P10" s="16" t="n">
        <v>0.465976305524839</v>
      </c>
      <c r="Q10" s="16"/>
      <c r="R10" s="16" t="n">
        <v>0.783901536348932</v>
      </c>
      <c r="S10" s="16" t="n">
        <v>0.802905547990227</v>
      </c>
      <c r="T10" s="16" t="n">
        <v>0.664281466141038</v>
      </c>
      <c r="U10" s="16" t="n">
        <v>0.686776045722698</v>
      </c>
      <c r="V10" s="16" t="n">
        <v>0.869571413774038</v>
      </c>
      <c r="W10" s="16"/>
      <c r="X10" s="16" t="n">
        <v>0.799104486930801</v>
      </c>
      <c r="Y10" s="16" t="n">
        <v>0.892238876250138</v>
      </c>
      <c r="Z10" s="16" t="n">
        <v>0.761484437957286</v>
      </c>
      <c r="AA10" s="16" t="n">
        <v>0.831461134902865</v>
      </c>
      <c r="AB10" s="16" t="n">
        <v>0.504129528250185</v>
      </c>
      <c r="AC10" s="16" t="n">
        <v>0.677412343619261</v>
      </c>
      <c r="AD10" s="16" t="n">
        <v>0.343443862486555</v>
      </c>
      <c r="AE10" s="16"/>
      <c r="AF10" s="16" t="n">
        <v>0.796939675784136</v>
      </c>
      <c r="AG10" s="16" t="n">
        <v>0.880453086923526</v>
      </c>
      <c r="AH10" s="16" t="n">
        <v>0.944925285517185</v>
      </c>
      <c r="AI10" s="16" t="n">
        <v>0.803262209013084</v>
      </c>
      <c r="AJ10" s="16" t="n">
        <v>0.641202689679557</v>
      </c>
      <c r="AK10" s="16" t="n">
        <v>0.814358984257376</v>
      </c>
      <c r="AL10" s="16" t="n">
        <v>0.665990906363596</v>
      </c>
      <c r="AM10" s="16" t="n">
        <v>0.809766775819377</v>
      </c>
      <c r="AN10" s="16" t="n">
        <v>0.905350099946259</v>
      </c>
      <c r="AO10" s="16" t="n">
        <v>0.753926038684461</v>
      </c>
      <c r="AP10" s="16" t="n">
        <v>0.847370945460712</v>
      </c>
      <c r="AQ10" s="16"/>
      <c r="AR10" s="16" t="n">
        <v>0.70293592998771</v>
      </c>
      <c r="AS10" s="16" t="n">
        <v>0.735718394714034</v>
      </c>
      <c r="AT10" s="16" t="n">
        <v>0.882298842987854</v>
      </c>
      <c r="AU10" s="16" t="n">
        <v>0.71780092305564</v>
      </c>
      <c r="AV10" s="16" t="n">
        <v>0.796161973603767</v>
      </c>
      <c r="AW10" s="16" t="n">
        <v>0.853264374441903</v>
      </c>
      <c r="AX10" s="16" t="n">
        <v>0.515424888962369</v>
      </c>
      <c r="AY10" s="16" t="n">
        <v>0.81374696167734</v>
      </c>
      <c r="AZ10" s="16" t="n">
        <v>0.526531235879977</v>
      </c>
      <c r="BA10" s="16" t="n">
        <v>0.716622949526732</v>
      </c>
      <c r="BB10" s="16" t="n">
        <v>0.839138168795205</v>
      </c>
      <c r="BC10" s="16" t="n">
        <v>0.83702532344328</v>
      </c>
    </row>
    <row r="11">
      <c r="B11" s="17" t="s">
        <v>101</v>
      </c>
      <c r="C11" s="22" t="n">
        <v>0.111419285280112</v>
      </c>
      <c r="D11" s="22" t="n">
        <v>0.129992138101253</v>
      </c>
      <c r="E11" s="22" t="n">
        <v>0.160405411130358</v>
      </c>
      <c r="F11" s="22" t="n">
        <v>0.0987990343425783</v>
      </c>
      <c r="G11" s="22"/>
      <c r="H11" s="22" t="n">
        <v>0.00629293878123731</v>
      </c>
      <c r="I11" s="22" t="n">
        <v>0.103000363014041</v>
      </c>
      <c r="J11" s="22"/>
      <c r="K11" s="22" t="n">
        <v>0.147863933489873</v>
      </c>
      <c r="L11" s="22"/>
      <c r="M11" s="22" t="n">
        <v>0.114154544700186</v>
      </c>
      <c r="N11" s="22" t="n">
        <v>0.085785885719255</v>
      </c>
      <c r="O11" s="22" t="n">
        <v>0.100066445671744</v>
      </c>
      <c r="P11" s="22" t="n">
        <v>0.0903192011010629</v>
      </c>
      <c r="Q11" s="22"/>
      <c r="R11" s="22" t="n">
        <v>0</v>
      </c>
      <c r="S11" s="22" t="n">
        <v>0.0771782280964481</v>
      </c>
      <c r="T11" s="22" t="n">
        <v>0.168241372719678</v>
      </c>
      <c r="U11" s="22" t="n">
        <v>0.115059082731795</v>
      </c>
      <c r="V11" s="22" t="n">
        <v>0.104220612449398</v>
      </c>
      <c r="W11" s="22"/>
      <c r="X11" s="22" t="n">
        <v>0.0814650254517028</v>
      </c>
      <c r="Y11" s="22" t="n">
        <v>0.0780496032631057</v>
      </c>
      <c r="Z11" s="22" t="n">
        <v>0.211360188467909</v>
      </c>
      <c r="AA11" s="22" t="n">
        <v>0.0221506409243262</v>
      </c>
      <c r="AB11" s="22" t="n">
        <v>0.156834391842641</v>
      </c>
      <c r="AC11" s="22" t="n">
        <v>0.0142500009035074</v>
      </c>
      <c r="AD11" s="22" t="n">
        <v>0.547095464544348</v>
      </c>
      <c r="AE11" s="22"/>
      <c r="AF11" s="22" t="n">
        <v>0.19543114565073</v>
      </c>
      <c r="AG11" s="22" t="n">
        <v>0.104262362663355</v>
      </c>
      <c r="AH11" s="22" t="n">
        <v>0.00226442595140481</v>
      </c>
      <c r="AI11" s="22" t="n">
        <v>0.122068270676249</v>
      </c>
      <c r="AJ11" s="22" t="n">
        <v>0.29880997932198</v>
      </c>
      <c r="AK11" s="22" t="n">
        <v>0.10813294210122</v>
      </c>
      <c r="AL11" s="22" t="n">
        <v>0.00953011655649581</v>
      </c>
      <c r="AM11" s="22" t="n">
        <v>0.00115564224555703</v>
      </c>
      <c r="AN11" s="22" t="n">
        <v>0.005393823417184</v>
      </c>
      <c r="AO11" s="22" t="n">
        <v>0</v>
      </c>
      <c r="AP11" s="22" t="n">
        <v>0.121061912894976</v>
      </c>
      <c r="AQ11" s="22"/>
      <c r="AR11" s="22" t="n">
        <v>0.268139335774357</v>
      </c>
      <c r="AS11" s="22" t="n">
        <v>0.246406557797173</v>
      </c>
      <c r="AT11" s="22" t="n">
        <v>0.00507598002670833</v>
      </c>
      <c r="AU11" s="22" t="n">
        <v>0.269628377338044</v>
      </c>
      <c r="AV11" s="22" t="n">
        <v>0.197611227643283</v>
      </c>
      <c r="AW11" s="22" t="n">
        <v>0.0922648335084238</v>
      </c>
      <c r="AX11" s="22" t="n">
        <v>0.0034637305122189</v>
      </c>
      <c r="AY11" s="22" t="n">
        <v>0.00042330034877626</v>
      </c>
      <c r="AZ11" s="22" t="n">
        <v>0.182061097375387</v>
      </c>
      <c r="BA11" s="22" t="n">
        <v>0.157064282335109</v>
      </c>
      <c r="BB11" s="22" t="n">
        <v>0.0111859282621314</v>
      </c>
      <c r="BC11" s="22" t="n">
        <v>0.00285272498125119</v>
      </c>
    </row>
    <row r="12">
      <c r="B12" s="18"/>
    </row>
    <row r="13">
      <c r="B13" t="s">
        <v>81</v>
      </c>
    </row>
    <row r="14">
      <c r="B14" t="s">
        <v>82</v>
      </c>
    </row>
    <row r="16">
      <c r="B16"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s>
  <sheetData>
    <row r="2" ht="40" customHeight="1">
      <c r="D2" s="15" t="s">
        <v>80</v>
      </c>
    </row>
    <row r="6" ht="50" customHeight="1">
      <c r="B6" s="19" t="s">
        <v>15</v>
      </c>
      <c r="C6" s="19" t="s">
        <v>71</v>
      </c>
      <c r="D6" s="19" t="s">
        <v>72</v>
      </c>
      <c r="E6" s="19" t="s">
        <v>73</v>
      </c>
    </row>
    <row r="7">
      <c r="B7" s="17" t="s">
        <v>74</v>
      </c>
      <c r="C7" s="16" t="n">
        <v>0.707855869032543</v>
      </c>
      <c r="D7" s="16" t="n">
        <v>0.139492475518155</v>
      </c>
      <c r="E7" s="16" t="n">
        <v>0.044670637281879</v>
      </c>
    </row>
    <row r="8">
      <c r="B8" s="17" t="s">
        <v>75</v>
      </c>
      <c r="C8" s="16" t="n">
        <v>0.0860027459821099</v>
      </c>
      <c r="D8" s="16" t="n">
        <v>0.0415105206464498</v>
      </c>
      <c r="E8" s="16" t="n">
        <v>0.046248657945642</v>
      </c>
    </row>
    <row r="9">
      <c r="B9" s="17" t="s">
        <v>76</v>
      </c>
      <c r="C9" s="16" t="n">
        <v>0.103463977273742</v>
      </c>
      <c r="D9" s="16" t="n">
        <v>0.139889036567898</v>
      </c>
      <c r="E9" s="16" t="n">
        <v>0.0783382179399894</v>
      </c>
    </row>
    <row r="10">
      <c r="B10" s="17" t="s">
        <v>77</v>
      </c>
      <c r="C10" s="16" t="n">
        <v>0.0584649447711246</v>
      </c>
      <c r="D10" s="16" t="n">
        <v>0.155277745488473</v>
      </c>
      <c r="E10" s="16" t="n">
        <v>0.0687906012359262</v>
      </c>
    </row>
    <row r="11">
      <c r="B11" s="17" t="s">
        <v>78</v>
      </c>
      <c r="C11" s="16" t="n">
        <v>0.0388638481091782</v>
      </c>
      <c r="D11" s="16" t="n">
        <v>0.205500167611273</v>
      </c>
      <c r="E11" s="16" t="n">
        <v>0.233834179178189</v>
      </c>
    </row>
    <row r="12">
      <c r="B12" s="17" t="s">
        <v>79</v>
      </c>
      <c r="C12" s="16" t="n">
        <v>0.00534861483130163</v>
      </c>
      <c r="D12" s="16" t="n">
        <v>0.318330054167751</v>
      </c>
      <c r="E12" s="16" t="n">
        <v>0.528117706418374</v>
      </c>
    </row>
    <row r="13">
      <c r="B13" s="18"/>
      <c r="C13" s="18"/>
      <c r="D13" s="18"/>
      <c r="E13" s="18"/>
    </row>
    <row r="14">
      <c r="B14" t="s">
        <v>81</v>
      </c>
    </row>
    <row r="15">
      <c r="B15" t="s">
        <v>82</v>
      </c>
    </row>
    <row r="19">
      <c r="B19" s="9" t="str">
        <f>=HYPERLINK("#'Contents'!A1", "Return to Contents")</f>
      </c>
    </row>
  </sheetData>
  <mergeCells count="1">
    <mergeCell ref="D2:F2"/>
  </mergeCells>
  <pageMargins left="0.7" right="0.7" top="0.75" bottom="0.75" header="0.3" footer="0.3"/>
  <pageSetup paperSize="9" orientation="portrait"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5" t="s">
        <v>218</v>
      </c>
    </row>
    <row r="6" ht="50" customHeight="1">
      <c r="B6" s="19" t="s">
        <v>15</v>
      </c>
      <c r="C6" s="19" t="s">
        <v>207</v>
      </c>
      <c r="D6" s="19" t="s">
        <v>208</v>
      </c>
      <c r="E6" s="19" t="s">
        <v>209</v>
      </c>
      <c r="F6" s="19" t="s">
        <v>210</v>
      </c>
    </row>
    <row r="7">
      <c r="B7" s="17" t="s">
        <v>211</v>
      </c>
      <c r="C7" s="16" t="n">
        <v>0.116023962634463</v>
      </c>
      <c r="D7" s="16" t="n">
        <v>0.105923445528996</v>
      </c>
      <c r="E7" s="16" t="n">
        <v>0.0687798365019991</v>
      </c>
      <c r="F7" s="16" t="n">
        <v>0.105902448717212</v>
      </c>
    </row>
    <row r="8">
      <c r="B8" s="17" t="s">
        <v>212</v>
      </c>
      <c r="C8" s="16" t="n">
        <v>0.244590771911459</v>
      </c>
      <c r="D8" s="16" t="n">
        <v>0.181701455853847</v>
      </c>
      <c r="E8" s="16" t="n">
        <v>0.309500091927014</v>
      </c>
      <c r="F8" s="16" t="n">
        <v>0.194024755939394</v>
      </c>
    </row>
    <row r="9">
      <c r="B9" s="17" t="s">
        <v>213</v>
      </c>
      <c r="C9" s="16" t="n">
        <v>0.212582573049668</v>
      </c>
      <c r="D9" s="16" t="n">
        <v>0.296627610964623</v>
      </c>
      <c r="E9" s="16" t="n">
        <v>0.218877693064911</v>
      </c>
      <c r="F9" s="16" t="n">
        <v>0.229302023840193</v>
      </c>
    </row>
    <row r="10">
      <c r="B10" s="17" t="s">
        <v>214</v>
      </c>
      <c r="C10" s="16" t="n">
        <v>0.0878468234248391</v>
      </c>
      <c r="D10" s="16" t="n">
        <v>0.0507191344723728</v>
      </c>
      <c r="E10" s="16" t="n">
        <v>0.100001143917032</v>
      </c>
      <c r="F10" s="16" t="n">
        <v>0.15411037161039</v>
      </c>
    </row>
    <row r="11">
      <c r="B11" s="17" t="s">
        <v>215</v>
      </c>
      <c r="C11" s="16" t="n">
        <v>0.158988568551085</v>
      </c>
      <c r="D11" s="16" t="n">
        <v>0.223006893635609</v>
      </c>
      <c r="E11" s="16" t="n">
        <v>0.215691749187985</v>
      </c>
      <c r="F11" s="16" t="n">
        <v>0.230797517601683</v>
      </c>
    </row>
    <row r="12">
      <c r="B12" s="17" t="s">
        <v>101</v>
      </c>
      <c r="C12" s="16" t="n">
        <v>0.179967300428486</v>
      </c>
      <c r="D12" s="16" t="n">
        <v>0.142021459544553</v>
      </c>
      <c r="E12" s="16" t="n">
        <v>0.0871494854010589</v>
      </c>
      <c r="F12" s="16" t="n">
        <v>0.0858628822911278</v>
      </c>
    </row>
    <row r="13">
      <c r="B13" s="25" t="s">
        <v>216</v>
      </c>
      <c r="C13" s="23" t="n">
        <v>0.360614734545922</v>
      </c>
      <c r="D13" s="23" t="n">
        <v>0.287624901382843</v>
      </c>
      <c r="E13" s="23" t="n">
        <v>0.378279928429013</v>
      </c>
      <c r="F13" s="23" t="n">
        <v>0.299927204656607</v>
      </c>
    </row>
    <row r="14">
      <c r="B14" s="25" t="s">
        <v>217</v>
      </c>
      <c r="C14" s="23" t="n">
        <v>0.246835391975924</v>
      </c>
      <c r="D14" s="23" t="n">
        <v>0.273726028107982</v>
      </c>
      <c r="E14" s="23" t="n">
        <v>0.315692893105017</v>
      </c>
      <c r="F14" s="23" t="n">
        <v>0.384907889212072</v>
      </c>
    </row>
    <row r="15">
      <c r="B15" s="25" t="s">
        <v>132</v>
      </c>
      <c r="C15" s="24" t="n">
        <v>0.113779342569998</v>
      </c>
      <c r="D15" s="24" t="n">
        <v>0.0138988732748611</v>
      </c>
      <c r="E15" s="24" t="n">
        <v>0.0625870353239964</v>
      </c>
      <c r="F15" s="24" t="n">
        <v>-0.0849806845554655</v>
      </c>
    </row>
    <row r="16">
      <c r="B16" s="18"/>
      <c r="C16" s="18"/>
      <c r="D16" s="18"/>
      <c r="E16" s="18"/>
      <c r="F16" s="18"/>
    </row>
    <row r="17">
      <c r="B17" t="s">
        <v>81</v>
      </c>
    </row>
    <row r="18">
      <c r="B18" t="s">
        <v>82</v>
      </c>
    </row>
    <row r="22">
      <c r="B22"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219</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211</v>
      </c>
      <c r="C9" s="16" t="n">
        <v>0.105902448717212</v>
      </c>
      <c r="D9" s="16" t="n">
        <v>0.23455824756293</v>
      </c>
      <c r="E9" s="16" t="n">
        <v>0.179510918527404</v>
      </c>
      <c r="F9" s="16" t="n">
        <v>0.0743695462257816</v>
      </c>
      <c r="G9" s="16"/>
      <c r="H9" s="16" t="n">
        <v>0.270071751027594</v>
      </c>
      <c r="I9" s="16" t="n">
        <v>0.104062963297144</v>
      </c>
      <c r="J9" s="16"/>
      <c r="K9" s="16" t="n">
        <v>0.142924415549066</v>
      </c>
      <c r="L9" s="16"/>
      <c r="M9" s="16" t="n">
        <v>0.087783280228655</v>
      </c>
      <c r="N9" s="16" t="n">
        <v>0.23036036655831</v>
      </c>
      <c r="O9" s="16" t="n">
        <v>0.289310541576366</v>
      </c>
      <c r="P9" s="16" t="n">
        <v>0.440170211022238</v>
      </c>
      <c r="Q9" s="16"/>
      <c r="R9" s="16" t="n">
        <v>0</v>
      </c>
      <c r="S9" s="16" t="n">
        <v>0.133944096011226</v>
      </c>
      <c r="T9" s="16" t="n">
        <v>0.178023690554381</v>
      </c>
      <c r="U9" s="16" t="n">
        <v>0.176730643746379</v>
      </c>
      <c r="V9" s="16" t="n">
        <v>0.0587882207125097</v>
      </c>
      <c r="W9" s="16"/>
      <c r="X9" s="16" t="n">
        <v>0.0767609115204371</v>
      </c>
      <c r="Y9" s="16" t="n">
        <v>0.0815331096227418</v>
      </c>
      <c r="Z9" s="16" t="n">
        <v>0.0422759599426374</v>
      </c>
      <c r="AA9" s="16" t="n">
        <v>0.47758087844219</v>
      </c>
      <c r="AB9" s="16" t="n">
        <v>0.323512696320998</v>
      </c>
      <c r="AC9" s="16" t="n">
        <v>0.257422867748246</v>
      </c>
      <c r="AD9" s="16" t="n">
        <v>0.1195631997045</v>
      </c>
      <c r="AE9" s="16"/>
      <c r="AF9" s="16" t="n">
        <v>0.00775846456415344</v>
      </c>
      <c r="AG9" s="16" t="n">
        <v>0.0131476867495981</v>
      </c>
      <c r="AH9" s="16" t="n">
        <v>0.207782956629266</v>
      </c>
      <c r="AI9" s="16" t="n">
        <v>0.162146734274522</v>
      </c>
      <c r="AJ9" s="16" t="n">
        <v>0.0496667003680948</v>
      </c>
      <c r="AK9" s="16" t="n">
        <v>0.043439319101434</v>
      </c>
      <c r="AL9" s="16" t="n">
        <v>0.309587801799182</v>
      </c>
      <c r="AM9" s="16" t="n">
        <v>0.219702877239848</v>
      </c>
      <c r="AN9" s="16" t="n">
        <v>0.308713615789594</v>
      </c>
      <c r="AO9" s="16" t="n">
        <v>0.0512353408229594</v>
      </c>
      <c r="AP9" s="16" t="n">
        <v>0.00595789709452097</v>
      </c>
      <c r="AQ9" s="16"/>
      <c r="AR9" s="16" t="n">
        <v>0.0193066300761702</v>
      </c>
      <c r="AS9" s="16" t="n">
        <v>0.0588641665412248</v>
      </c>
      <c r="AT9" s="16" t="n">
        <v>0.159103919267364</v>
      </c>
      <c r="AU9" s="16" t="n">
        <v>0</v>
      </c>
      <c r="AV9" s="16" t="n">
        <v>0.194423655632675</v>
      </c>
      <c r="AW9" s="16" t="n">
        <v>0.155189452658273</v>
      </c>
      <c r="AX9" s="16" t="n">
        <v>0.00681076845663861</v>
      </c>
      <c r="AY9" s="16" t="n">
        <v>0.0341871420303563</v>
      </c>
      <c r="AZ9" s="16" t="n">
        <v>0.453546625970989</v>
      </c>
      <c r="BA9" s="16" t="n">
        <v>0.00405983980466745</v>
      </c>
      <c r="BB9" s="16" t="n">
        <v>0.041307337593013</v>
      </c>
      <c r="BC9" s="16" t="n">
        <v>0.116733036827685</v>
      </c>
    </row>
    <row r="10">
      <c r="B10" s="17" t="s">
        <v>212</v>
      </c>
      <c r="C10" s="16" t="n">
        <v>0.194024755939394</v>
      </c>
      <c r="D10" s="16" t="n">
        <v>0.0948454974325008</v>
      </c>
      <c r="E10" s="16" t="n">
        <v>0.396571238091366</v>
      </c>
      <c r="F10" s="16" t="n">
        <v>0.16379731088558</v>
      </c>
      <c r="G10" s="16"/>
      <c r="H10" s="16" t="n">
        <v>0.0723764518121684</v>
      </c>
      <c r="I10" s="16" t="n">
        <v>0.213406144187434</v>
      </c>
      <c r="J10" s="16"/>
      <c r="K10" s="16" t="n">
        <v>0.20682684639648</v>
      </c>
      <c r="L10" s="16"/>
      <c r="M10" s="16" t="n">
        <v>0.174415754079333</v>
      </c>
      <c r="N10" s="16" t="n">
        <v>0.357921436380724</v>
      </c>
      <c r="O10" s="16" t="n">
        <v>0.332893102151299</v>
      </c>
      <c r="P10" s="16" t="n">
        <v>0.35998523814271</v>
      </c>
      <c r="Q10" s="16"/>
      <c r="R10" s="16" t="n">
        <v>0.220392099735189</v>
      </c>
      <c r="S10" s="16" t="n">
        <v>0.195142886842178</v>
      </c>
      <c r="T10" s="16" t="n">
        <v>0.266768635680143</v>
      </c>
      <c r="U10" s="16" t="n">
        <v>0.24249370714535</v>
      </c>
      <c r="V10" s="16" t="n">
        <v>0.147010983070131</v>
      </c>
      <c r="W10" s="16"/>
      <c r="X10" s="16" t="n">
        <v>0.153866728954197</v>
      </c>
      <c r="Y10" s="16" t="n">
        <v>0.161121022020975</v>
      </c>
      <c r="Z10" s="16" t="n">
        <v>0.148483351028555</v>
      </c>
      <c r="AA10" s="16" t="n">
        <v>0.303428861875802</v>
      </c>
      <c r="AB10" s="16" t="n">
        <v>0.414731654230992</v>
      </c>
      <c r="AC10" s="16" t="n">
        <v>0.593196084022692</v>
      </c>
      <c r="AD10" s="16" t="n">
        <v>0.232464772000074</v>
      </c>
      <c r="AE10" s="16"/>
      <c r="AF10" s="16" t="n">
        <v>0.498082115540425</v>
      </c>
      <c r="AG10" s="16" t="n">
        <v>0.0802363021994156</v>
      </c>
      <c r="AH10" s="16" t="n">
        <v>0.238000154736548</v>
      </c>
      <c r="AI10" s="16" t="n">
        <v>0.171323673689392</v>
      </c>
      <c r="AJ10" s="16" t="n">
        <v>0.363259469837857</v>
      </c>
      <c r="AK10" s="16" t="n">
        <v>0.125582103547952</v>
      </c>
      <c r="AL10" s="16" t="n">
        <v>0.089017379683494</v>
      </c>
      <c r="AM10" s="16" t="n">
        <v>0.191854529693806</v>
      </c>
      <c r="AN10" s="16" t="n">
        <v>0.101986192291981</v>
      </c>
      <c r="AO10" s="16" t="n">
        <v>0.313408089386297</v>
      </c>
      <c r="AP10" s="16" t="n">
        <v>0.0631342832886222</v>
      </c>
      <c r="AQ10" s="16"/>
      <c r="AR10" s="16" t="n">
        <v>0.157891878886913</v>
      </c>
      <c r="AS10" s="16" t="n">
        <v>0.209810047053175</v>
      </c>
      <c r="AT10" s="16" t="n">
        <v>0.134779997014753</v>
      </c>
      <c r="AU10" s="16" t="n">
        <v>0.180675605999262</v>
      </c>
      <c r="AV10" s="16" t="n">
        <v>0.202622335699297</v>
      </c>
      <c r="AW10" s="16" t="n">
        <v>0.245529658472466</v>
      </c>
      <c r="AX10" s="16" t="n">
        <v>0.0188302731906882</v>
      </c>
      <c r="AY10" s="16" t="n">
        <v>0.153335797338633</v>
      </c>
      <c r="AZ10" s="16" t="n">
        <v>0.0964837265549402</v>
      </c>
      <c r="BA10" s="16" t="n">
        <v>0.358462868555392</v>
      </c>
      <c r="BB10" s="16" t="n">
        <v>0.291869626596183</v>
      </c>
      <c r="BC10" s="16" t="n">
        <v>0.137590334218559</v>
      </c>
    </row>
    <row r="11">
      <c r="B11" s="17" t="s">
        <v>213</v>
      </c>
      <c r="C11" s="16" t="n">
        <v>0.229302023840193</v>
      </c>
      <c r="D11" s="16" t="n">
        <v>0.502391853886783</v>
      </c>
      <c r="E11" s="16" t="n">
        <v>0.12964491588156</v>
      </c>
      <c r="F11" s="16" t="n">
        <v>0.216192031237543</v>
      </c>
      <c r="G11" s="16"/>
      <c r="H11" s="16" t="n">
        <v>0.111677948145068</v>
      </c>
      <c r="I11" s="16" t="n">
        <v>0.211799963103927</v>
      </c>
      <c r="J11" s="16"/>
      <c r="K11" s="16" t="n">
        <v>0.222038940592853</v>
      </c>
      <c r="L11" s="16"/>
      <c r="M11" s="16" t="n">
        <v>0.232969208691657</v>
      </c>
      <c r="N11" s="16" t="n">
        <v>0.201019882491739</v>
      </c>
      <c r="O11" s="16" t="n">
        <v>0.208800057423641</v>
      </c>
      <c r="P11" s="16" t="n">
        <v>0.110211442261414</v>
      </c>
      <c r="Q11" s="16"/>
      <c r="R11" s="16" t="n">
        <v>0.23529608900027</v>
      </c>
      <c r="S11" s="16" t="n">
        <v>0.337729907940939</v>
      </c>
      <c r="T11" s="16" t="n">
        <v>0.13918934153212</v>
      </c>
      <c r="U11" s="16" t="n">
        <v>0.212224158188546</v>
      </c>
      <c r="V11" s="16" t="n">
        <v>0.243848170533316</v>
      </c>
      <c r="W11" s="16"/>
      <c r="X11" s="16" t="n">
        <v>0.251907900599573</v>
      </c>
      <c r="Y11" s="16" t="n">
        <v>0.148761706941801</v>
      </c>
      <c r="Z11" s="16" t="n">
        <v>0.336354938048946</v>
      </c>
      <c r="AA11" s="16" t="n">
        <v>0.160591682028303</v>
      </c>
      <c r="AB11" s="16" t="n">
        <v>0.129218895200605</v>
      </c>
      <c r="AC11" s="16" t="n">
        <v>0.0778946004987658</v>
      </c>
      <c r="AD11" s="16" t="n">
        <v>0.54089699832595</v>
      </c>
      <c r="AE11" s="16"/>
      <c r="AF11" s="16" t="n">
        <v>0.144600871087081</v>
      </c>
      <c r="AG11" s="16" t="n">
        <v>0.831188754573402</v>
      </c>
      <c r="AH11" s="16" t="n">
        <v>0.22047752432928</v>
      </c>
      <c r="AI11" s="16" t="n">
        <v>0.16473323790973</v>
      </c>
      <c r="AJ11" s="16" t="n">
        <v>0.152655718867407</v>
      </c>
      <c r="AK11" s="16" t="n">
        <v>0.302804117185954</v>
      </c>
      <c r="AL11" s="16" t="n">
        <v>0.115700359736743</v>
      </c>
      <c r="AM11" s="16" t="n">
        <v>0.298201275554134</v>
      </c>
      <c r="AN11" s="16" t="n">
        <v>0.17578702608849</v>
      </c>
      <c r="AO11" s="16" t="n">
        <v>0.139237188624256</v>
      </c>
      <c r="AP11" s="16" t="n">
        <v>0.597130870451698</v>
      </c>
      <c r="AQ11" s="16"/>
      <c r="AR11" s="16" t="n">
        <v>0.281472112439186</v>
      </c>
      <c r="AS11" s="16" t="n">
        <v>0.153251215303431</v>
      </c>
      <c r="AT11" s="16" t="n">
        <v>0.120804397676946</v>
      </c>
      <c r="AU11" s="16" t="n">
        <v>0.136752462578743</v>
      </c>
      <c r="AV11" s="16" t="n">
        <v>0.40974604373229</v>
      </c>
      <c r="AW11" s="16" t="n">
        <v>0.23766441832118</v>
      </c>
      <c r="AX11" s="16" t="n">
        <v>0.325781513529039</v>
      </c>
      <c r="AY11" s="16" t="n">
        <v>0.273857660568835</v>
      </c>
      <c r="AZ11" s="16" t="n">
        <v>0.171694905446594</v>
      </c>
      <c r="BA11" s="16" t="n">
        <v>0.492377859552655</v>
      </c>
      <c r="BB11" s="16" t="n">
        <v>0.215119809929014</v>
      </c>
      <c r="BC11" s="16" t="n">
        <v>0.356877233003055</v>
      </c>
    </row>
    <row r="12">
      <c r="B12" s="17" t="s">
        <v>214</v>
      </c>
      <c r="C12" s="16" t="n">
        <v>0.15411037161039</v>
      </c>
      <c r="D12" s="16" t="n">
        <v>0.0714173814389264</v>
      </c>
      <c r="E12" s="16" t="n">
        <v>0.265599716397644</v>
      </c>
      <c r="F12" s="16" t="n">
        <v>0.14097788827823</v>
      </c>
      <c r="G12" s="16"/>
      <c r="H12" s="16" t="n">
        <v>0.25089198017458</v>
      </c>
      <c r="I12" s="16" t="n">
        <v>0.140076268391021</v>
      </c>
      <c r="J12" s="16"/>
      <c r="K12" s="16" t="n">
        <v>0.0748167643039546</v>
      </c>
      <c r="L12" s="16"/>
      <c r="M12" s="16" t="n">
        <v>0.16231287492311</v>
      </c>
      <c r="N12" s="16" t="n">
        <v>0.0855280468971342</v>
      </c>
      <c r="O12" s="16" t="n">
        <v>0.0984620054635886</v>
      </c>
      <c r="P12" s="16" t="n">
        <v>0.0680960588770232</v>
      </c>
      <c r="Q12" s="16"/>
      <c r="R12" s="16" t="n">
        <v>0.0259340846213594</v>
      </c>
      <c r="S12" s="16" t="n">
        <v>0.063311349881309</v>
      </c>
      <c r="T12" s="16" t="n">
        <v>0.164238734323096</v>
      </c>
      <c r="U12" s="16" t="n">
        <v>0.131162417182841</v>
      </c>
      <c r="V12" s="16" t="n">
        <v>0.185011352236252</v>
      </c>
      <c r="W12" s="16"/>
      <c r="X12" s="16" t="n">
        <v>0.112070570500123</v>
      </c>
      <c r="Y12" s="16" t="n">
        <v>0.273253767045815</v>
      </c>
      <c r="Z12" s="16" t="n">
        <v>0.383577325527941</v>
      </c>
      <c r="AA12" s="16" t="n">
        <v>0.0455048021808953</v>
      </c>
      <c r="AB12" s="16" t="n">
        <v>0.0478011936752245</v>
      </c>
      <c r="AC12" s="16" t="n">
        <v>0</v>
      </c>
      <c r="AD12" s="16" t="n">
        <v>0.0759107594737704</v>
      </c>
      <c r="AE12" s="16"/>
      <c r="AF12" s="16" t="n">
        <v>0.326104759349018</v>
      </c>
      <c r="AG12" s="16" t="n">
        <v>0.075427256477584</v>
      </c>
      <c r="AH12" s="16" t="n">
        <v>0.00562037800087934</v>
      </c>
      <c r="AI12" s="16" t="n">
        <v>0.44588551361473</v>
      </c>
      <c r="AJ12" s="16" t="n">
        <v>0.18864955317815</v>
      </c>
      <c r="AK12" s="16" t="n">
        <v>0.0934067214904688</v>
      </c>
      <c r="AL12" s="16" t="n">
        <v>0.353243978403995</v>
      </c>
      <c r="AM12" s="16" t="n">
        <v>0.105306147432153</v>
      </c>
      <c r="AN12" s="16" t="n">
        <v>0.178554260419569</v>
      </c>
      <c r="AO12" s="16" t="n">
        <v>0.104646494952563</v>
      </c>
      <c r="AP12" s="16" t="n">
        <v>0</v>
      </c>
      <c r="AQ12" s="16"/>
      <c r="AR12" s="16" t="n">
        <v>0.339112891750988</v>
      </c>
      <c r="AS12" s="16" t="n">
        <v>0.00226957240902056</v>
      </c>
      <c r="AT12" s="16" t="n">
        <v>0.112809795362999</v>
      </c>
      <c r="AU12" s="16" t="n">
        <v>0.282686119284898</v>
      </c>
      <c r="AV12" s="16" t="n">
        <v>0</v>
      </c>
      <c r="AW12" s="16" t="n">
        <v>0.13279616887522</v>
      </c>
      <c r="AX12" s="16" t="n">
        <v>0.493130885259462</v>
      </c>
      <c r="AY12" s="16" t="n">
        <v>0.00042330034877626</v>
      </c>
      <c r="AZ12" s="16" t="n">
        <v>0.0858474527232971</v>
      </c>
      <c r="BA12" s="16" t="n">
        <v>0.0138582965687852</v>
      </c>
      <c r="BB12" s="16" t="n">
        <v>0.176927132457888</v>
      </c>
      <c r="BC12" s="16" t="n">
        <v>0.246887749242574</v>
      </c>
    </row>
    <row r="13">
      <c r="B13" s="17" t="s">
        <v>215</v>
      </c>
      <c r="C13" s="16" t="n">
        <v>0.230797517601683</v>
      </c>
      <c r="D13" s="16" t="n">
        <v>0.0874455583288085</v>
      </c>
      <c r="E13" s="16" t="n">
        <v>0.0182117335126604</v>
      </c>
      <c r="F13" s="16" t="n">
        <v>0.293394600635826</v>
      </c>
      <c r="G13" s="16"/>
      <c r="H13" s="16" t="n">
        <v>0.289640103012183</v>
      </c>
      <c r="I13" s="16" t="n">
        <v>0.248034341338377</v>
      </c>
      <c r="J13" s="16"/>
      <c r="K13" s="16" t="n">
        <v>0.286007335648215</v>
      </c>
      <c r="L13" s="16"/>
      <c r="M13" s="16" t="n">
        <v>0.251559072638389</v>
      </c>
      <c r="N13" s="16" t="n">
        <v>0.0732966733202121</v>
      </c>
      <c r="O13" s="16" t="n">
        <v>0.0404911062525345</v>
      </c>
      <c r="P13" s="16" t="n">
        <v>0.0215370496966149</v>
      </c>
      <c r="Q13" s="16"/>
      <c r="R13" s="16" t="n">
        <v>0.111549051898869</v>
      </c>
      <c r="S13" s="16" t="n">
        <v>0.0723202092171753</v>
      </c>
      <c r="T13" s="16" t="n">
        <v>0.223620032426659</v>
      </c>
      <c r="U13" s="16" t="n">
        <v>0.232171956666156</v>
      </c>
      <c r="V13" s="16" t="n">
        <v>0.275039380097023</v>
      </c>
      <c r="W13" s="16"/>
      <c r="X13" s="16" t="n">
        <v>0.238400550638053</v>
      </c>
      <c r="Y13" s="16" t="n">
        <v>0.320805087428574</v>
      </c>
      <c r="Z13" s="16" t="n">
        <v>0.0893084254519199</v>
      </c>
      <c r="AA13" s="16" t="n">
        <v>0.00894018531058645</v>
      </c>
      <c r="AB13" s="16" t="n">
        <v>0.0627312590056044</v>
      </c>
      <c r="AC13" s="16" t="n">
        <v>0.0714864477302956</v>
      </c>
      <c r="AD13" s="16" t="n">
        <v>0.0311642704957058</v>
      </c>
      <c r="AE13" s="16"/>
      <c r="AF13" s="16" t="n">
        <v>0</v>
      </c>
      <c r="AG13" s="16" t="n">
        <v>0</v>
      </c>
      <c r="AH13" s="16" t="n">
        <v>0.328118986304027</v>
      </c>
      <c r="AI13" s="16" t="n">
        <v>0.0164709796201076</v>
      </c>
      <c r="AJ13" s="16" t="n">
        <v>0.17320751138688</v>
      </c>
      <c r="AK13" s="16" t="n">
        <v>0.285614776463243</v>
      </c>
      <c r="AL13" s="16" t="n">
        <v>0.122708534279494</v>
      </c>
      <c r="AM13" s="16" t="n">
        <v>0</v>
      </c>
      <c r="AN13" s="16" t="n">
        <v>0.234958905410366</v>
      </c>
      <c r="AO13" s="16" t="n">
        <v>0.391472886213925</v>
      </c>
      <c r="AP13" s="16" t="n">
        <v>0.333776949165158</v>
      </c>
      <c r="AQ13" s="16"/>
      <c r="AR13" s="16" t="n">
        <v>0.127729180695418</v>
      </c>
      <c r="AS13" s="16" t="n">
        <v>0.471401027045609</v>
      </c>
      <c r="AT13" s="16" t="n">
        <v>0.210883251878548</v>
      </c>
      <c r="AU13" s="16" t="n">
        <v>0.133295270712366</v>
      </c>
      <c r="AV13" s="16" t="n">
        <v>0.193207964935738</v>
      </c>
      <c r="AW13" s="16" t="n">
        <v>0.223692355429621</v>
      </c>
      <c r="AX13" s="16" t="n">
        <v>0.155446559564172</v>
      </c>
      <c r="AY13" s="16" t="n">
        <v>0.538196099713399</v>
      </c>
      <c r="AZ13" s="16" t="n">
        <v>0.192427289304179</v>
      </c>
      <c r="BA13" s="16" t="n">
        <v>0.1312411355185</v>
      </c>
      <c r="BB13" s="16" t="n">
        <v>0.274776093423902</v>
      </c>
      <c r="BC13" s="16" t="n">
        <v>0.126123582418421</v>
      </c>
    </row>
    <row r="14">
      <c r="B14" s="17" t="s">
        <v>101</v>
      </c>
      <c r="C14" s="16" t="n">
        <v>0.0858628822911278</v>
      </c>
      <c r="D14" s="16" t="n">
        <v>0.00934146135005101</v>
      </c>
      <c r="E14" s="16" t="n">
        <v>0.0104614775893652</v>
      </c>
      <c r="F14" s="16" t="n">
        <v>0.111268622737039</v>
      </c>
      <c r="G14" s="16"/>
      <c r="H14" s="16" t="n">
        <v>0.0053417658284068</v>
      </c>
      <c r="I14" s="16" t="n">
        <v>0.0826203196820974</v>
      </c>
      <c r="J14" s="16"/>
      <c r="K14" s="16" t="n">
        <v>0.0673856975094307</v>
      </c>
      <c r="L14" s="16"/>
      <c r="M14" s="16" t="n">
        <v>0.0909598094388552</v>
      </c>
      <c r="N14" s="16" t="n">
        <v>0.0518735943518802</v>
      </c>
      <c r="O14" s="16" t="n">
        <v>0.0300431871325705</v>
      </c>
      <c r="P14" s="16" t="n">
        <v>0</v>
      </c>
      <c r="Q14" s="16"/>
      <c r="R14" s="16" t="n">
        <v>0.406828674744312</v>
      </c>
      <c r="S14" s="16" t="n">
        <v>0.197551550107172</v>
      </c>
      <c r="T14" s="16" t="n">
        <v>0.0281595654836</v>
      </c>
      <c r="U14" s="16" t="n">
        <v>0.00521711707072871</v>
      </c>
      <c r="V14" s="16" t="n">
        <v>0.0903018933507686</v>
      </c>
      <c r="W14" s="16"/>
      <c r="X14" s="16" t="n">
        <v>0.166993337787616</v>
      </c>
      <c r="Y14" s="16" t="n">
        <v>0.0145253069400929</v>
      </c>
      <c r="Z14" s="16" t="n">
        <v>0</v>
      </c>
      <c r="AA14" s="16" t="n">
        <v>0.00395359016222336</v>
      </c>
      <c r="AB14" s="16" t="n">
        <v>0.0220043015665753</v>
      </c>
      <c r="AC14" s="16" t="n">
        <v>0</v>
      </c>
      <c r="AD14" s="16" t="n">
        <v>0</v>
      </c>
      <c r="AE14" s="16"/>
      <c r="AF14" s="16" t="n">
        <v>0.0234537894593226</v>
      </c>
      <c r="AG14" s="16" t="n">
        <v>0</v>
      </c>
      <c r="AH14" s="16" t="n">
        <v>0</v>
      </c>
      <c r="AI14" s="16" t="n">
        <v>0.0394398608915185</v>
      </c>
      <c r="AJ14" s="16" t="n">
        <v>0.0725610463616108</v>
      </c>
      <c r="AK14" s="16" t="n">
        <v>0.149152962210948</v>
      </c>
      <c r="AL14" s="16" t="n">
        <v>0.00974194609709184</v>
      </c>
      <c r="AM14" s="16" t="n">
        <v>0.184935170080059</v>
      </c>
      <c r="AN14" s="16" t="n">
        <v>0</v>
      </c>
      <c r="AO14" s="16" t="n">
        <v>0</v>
      </c>
      <c r="AP14" s="16" t="n">
        <v>0</v>
      </c>
      <c r="AQ14" s="16"/>
      <c r="AR14" s="16" t="n">
        <v>0.0744873061513262</v>
      </c>
      <c r="AS14" s="16" t="n">
        <v>0.10440397164754</v>
      </c>
      <c r="AT14" s="16" t="n">
        <v>0.26161863879939</v>
      </c>
      <c r="AU14" s="16" t="n">
        <v>0.266590541424732</v>
      </c>
      <c r="AV14" s="16" t="n">
        <v>0</v>
      </c>
      <c r="AW14" s="16" t="n">
        <v>0.00512794624324106</v>
      </c>
      <c r="AX14" s="16" t="n">
        <v>0</v>
      </c>
      <c r="AY14" s="16" t="n">
        <v>0</v>
      </c>
      <c r="AZ14" s="16" t="n">
        <v>0</v>
      </c>
      <c r="BA14" s="16" t="n">
        <v>0</v>
      </c>
      <c r="BB14" s="16" t="n">
        <v>0</v>
      </c>
      <c r="BC14" s="16" t="n">
        <v>0.0157880642897062</v>
      </c>
    </row>
    <row r="15">
      <c r="B15" s="17" t="s">
        <v>216</v>
      </c>
      <c r="C15" s="23" t="n">
        <v>0.299927204656607</v>
      </c>
      <c r="D15" s="23" t="n">
        <v>0.329403744995431</v>
      </c>
      <c r="E15" s="23" t="n">
        <v>0.576082156618769</v>
      </c>
      <c r="F15" s="23" t="n">
        <v>0.238166857111362</v>
      </c>
      <c r="G15" s="23"/>
      <c r="H15" s="23" t="n">
        <v>0.342448202839762</v>
      </c>
      <c r="I15" s="23" t="n">
        <v>0.317469107484578</v>
      </c>
      <c r="J15" s="23"/>
      <c r="K15" s="23" t="n">
        <v>0.349751261945546</v>
      </c>
      <c r="L15" s="23"/>
      <c r="M15" s="23" t="n">
        <v>0.262199034307988</v>
      </c>
      <c r="N15" s="23" t="n">
        <v>0.588281802939034</v>
      </c>
      <c r="O15" s="23" t="n">
        <v>0.622203643727665</v>
      </c>
      <c r="P15" s="23" t="n">
        <v>0.800155449164947</v>
      </c>
      <c r="Q15" s="23"/>
      <c r="R15" s="23" t="n">
        <v>0.220392099735189</v>
      </c>
      <c r="S15" s="23" t="n">
        <v>0.329086982853404</v>
      </c>
      <c r="T15" s="23" t="n">
        <v>0.444792326234525</v>
      </c>
      <c r="U15" s="23" t="n">
        <v>0.419224350891728</v>
      </c>
      <c r="V15" s="23" t="n">
        <v>0.205799203782641</v>
      </c>
      <c r="W15" s="23"/>
      <c r="X15" s="23" t="n">
        <v>0.230627640474634</v>
      </c>
      <c r="Y15" s="23" t="n">
        <v>0.242654131643717</v>
      </c>
      <c r="Z15" s="23" t="n">
        <v>0.190759310971193</v>
      </c>
      <c r="AA15" s="23" t="n">
        <v>0.781009740317992</v>
      </c>
      <c r="AB15" s="23" t="n">
        <v>0.73824435055199</v>
      </c>
      <c r="AC15" s="23" t="n">
        <v>0.850618951770939</v>
      </c>
      <c r="AD15" s="23" t="n">
        <v>0.352027971704574</v>
      </c>
      <c r="AE15" s="23"/>
      <c r="AF15" s="23" t="n">
        <v>0.505840580104579</v>
      </c>
      <c r="AG15" s="23" t="n">
        <v>0.0933839889490137</v>
      </c>
      <c r="AH15" s="23" t="n">
        <v>0.445783111365814</v>
      </c>
      <c r="AI15" s="23" t="n">
        <v>0.333470407963914</v>
      </c>
      <c r="AJ15" s="23" t="n">
        <v>0.412926170205952</v>
      </c>
      <c r="AK15" s="23" t="n">
        <v>0.169021422649386</v>
      </c>
      <c r="AL15" s="23" t="n">
        <v>0.398605181482676</v>
      </c>
      <c r="AM15" s="23" t="n">
        <v>0.411557406933654</v>
      </c>
      <c r="AN15" s="23" t="n">
        <v>0.410699808081575</v>
      </c>
      <c r="AO15" s="23" t="n">
        <v>0.364643430209256</v>
      </c>
      <c r="AP15" s="23" t="n">
        <v>0.0690921803831432</v>
      </c>
      <c r="AQ15" s="23"/>
      <c r="AR15" s="23" t="n">
        <v>0.177198508963083</v>
      </c>
      <c r="AS15" s="23" t="n">
        <v>0.2686742135944</v>
      </c>
      <c r="AT15" s="23" t="n">
        <v>0.293883916282117</v>
      </c>
      <c r="AU15" s="23" t="n">
        <v>0.180675605999262</v>
      </c>
      <c r="AV15" s="23" t="n">
        <v>0.397045991331972</v>
      </c>
      <c r="AW15" s="23" t="n">
        <v>0.400719111130739</v>
      </c>
      <c r="AX15" s="23" t="n">
        <v>0.0256410416473268</v>
      </c>
      <c r="AY15" s="23" t="n">
        <v>0.187522939368989</v>
      </c>
      <c r="AZ15" s="23" t="n">
        <v>0.550030352525929</v>
      </c>
      <c r="BA15" s="23" t="n">
        <v>0.362522708360059</v>
      </c>
      <c r="BB15" s="23" t="n">
        <v>0.333176964189196</v>
      </c>
      <c r="BC15" s="23" t="n">
        <v>0.254323371046244</v>
      </c>
    </row>
    <row r="16">
      <c r="B16" s="17" t="s">
        <v>217</v>
      </c>
      <c r="C16" s="23" t="n">
        <v>0.384907889212072</v>
      </c>
      <c r="D16" s="23" t="n">
        <v>0.158862939767735</v>
      </c>
      <c r="E16" s="23" t="n">
        <v>0.283811449910305</v>
      </c>
      <c r="F16" s="23" t="n">
        <v>0.434372488914056</v>
      </c>
      <c r="G16" s="23"/>
      <c r="H16" s="23" t="n">
        <v>0.540532083186763</v>
      </c>
      <c r="I16" s="23" t="n">
        <v>0.388110609729398</v>
      </c>
      <c r="J16" s="23"/>
      <c r="K16" s="23" t="n">
        <v>0.36082409995217</v>
      </c>
      <c r="L16" s="23"/>
      <c r="M16" s="23" t="n">
        <v>0.413871947561499</v>
      </c>
      <c r="N16" s="23" t="n">
        <v>0.158824720217346</v>
      </c>
      <c r="O16" s="23" t="n">
        <v>0.138953111716123</v>
      </c>
      <c r="P16" s="23" t="n">
        <v>0.0896331085736382</v>
      </c>
      <c r="Q16" s="23"/>
      <c r="R16" s="23" t="n">
        <v>0.137483136520229</v>
      </c>
      <c r="S16" s="23" t="n">
        <v>0.135631559098484</v>
      </c>
      <c r="T16" s="23" t="n">
        <v>0.387858766749755</v>
      </c>
      <c r="U16" s="23" t="n">
        <v>0.363334373848997</v>
      </c>
      <c r="V16" s="23" t="n">
        <v>0.460050732333275</v>
      </c>
      <c r="W16" s="23"/>
      <c r="X16" s="23" t="n">
        <v>0.350471121138176</v>
      </c>
      <c r="Y16" s="23" t="n">
        <v>0.594058854474389</v>
      </c>
      <c r="Z16" s="23" t="n">
        <v>0.472885750979861</v>
      </c>
      <c r="AA16" s="23" t="n">
        <v>0.0544449874914818</v>
      </c>
      <c r="AB16" s="23" t="n">
        <v>0.110532452680829</v>
      </c>
      <c r="AC16" s="23" t="n">
        <v>0.0714864477302956</v>
      </c>
      <c r="AD16" s="23" t="n">
        <v>0.107075029969476</v>
      </c>
      <c r="AE16" s="23"/>
      <c r="AF16" s="23" t="n">
        <v>0.326104759349018</v>
      </c>
      <c r="AG16" s="23" t="n">
        <v>0.075427256477584</v>
      </c>
      <c r="AH16" s="23" t="n">
        <v>0.333739364304906</v>
      </c>
      <c r="AI16" s="23" t="n">
        <v>0.462356493234838</v>
      </c>
      <c r="AJ16" s="23" t="n">
        <v>0.361857064565031</v>
      </c>
      <c r="AK16" s="23" t="n">
        <v>0.379021497953712</v>
      </c>
      <c r="AL16" s="23" t="n">
        <v>0.475952512683489</v>
      </c>
      <c r="AM16" s="23" t="n">
        <v>0.105306147432153</v>
      </c>
      <c r="AN16" s="23" t="n">
        <v>0.413513165829935</v>
      </c>
      <c r="AO16" s="23" t="n">
        <v>0.496119381166488</v>
      </c>
      <c r="AP16" s="23" t="n">
        <v>0.333776949165158</v>
      </c>
      <c r="AQ16" s="23"/>
      <c r="AR16" s="23" t="n">
        <v>0.466842072446405</v>
      </c>
      <c r="AS16" s="23" t="n">
        <v>0.473670599454629</v>
      </c>
      <c r="AT16" s="23" t="n">
        <v>0.323693047241547</v>
      </c>
      <c r="AU16" s="23" t="n">
        <v>0.415981389997263</v>
      </c>
      <c r="AV16" s="23" t="n">
        <v>0.193207964935738</v>
      </c>
      <c r="AW16" s="23" t="n">
        <v>0.35648852430484</v>
      </c>
      <c r="AX16" s="23" t="n">
        <v>0.648577444823634</v>
      </c>
      <c r="AY16" s="23" t="n">
        <v>0.538619400062175</v>
      </c>
      <c r="AZ16" s="23" t="n">
        <v>0.278274742027477</v>
      </c>
      <c r="BA16" s="23" t="n">
        <v>0.145099432087286</v>
      </c>
      <c r="BB16" s="23" t="n">
        <v>0.45170322588179</v>
      </c>
      <c r="BC16" s="23" t="n">
        <v>0.373011331660995</v>
      </c>
    </row>
    <row r="17">
      <c r="B17" s="17" t="s">
        <v>132</v>
      </c>
      <c r="C17" s="24" t="n">
        <v>-0.0849806845554655</v>
      </c>
      <c r="D17" s="24" t="n">
        <v>0.170540805227696</v>
      </c>
      <c r="E17" s="24" t="n">
        <v>0.292270706708465</v>
      </c>
      <c r="F17" s="24" t="n">
        <v>-0.196205631802694</v>
      </c>
      <c r="G17" s="24"/>
      <c r="H17" s="24" t="n">
        <v>-0.198083880347001</v>
      </c>
      <c r="I17" s="24" t="n">
        <v>-0.0706415022448199</v>
      </c>
      <c r="J17" s="24"/>
      <c r="K17" s="24" t="n">
        <v>-0.0110728380066237</v>
      </c>
      <c r="L17" s="24"/>
      <c r="M17" s="24" t="n">
        <v>-0.151672913253511</v>
      </c>
      <c r="N17" s="24" t="n">
        <v>0.429457082721688</v>
      </c>
      <c r="O17" s="24" t="n">
        <v>0.483250532011542</v>
      </c>
      <c r="P17" s="24" t="n">
        <v>0.710522340591309</v>
      </c>
      <c r="Q17" s="24"/>
      <c r="R17" s="24" t="n">
        <v>0.0829089632149604</v>
      </c>
      <c r="S17" s="24" t="n">
        <v>0.19345542375492</v>
      </c>
      <c r="T17" s="24" t="n">
        <v>0.0569335594847695</v>
      </c>
      <c r="U17" s="24" t="n">
        <v>0.055889977042731</v>
      </c>
      <c r="V17" s="24" t="n">
        <v>-0.254251528550634</v>
      </c>
      <c r="W17" s="24"/>
      <c r="X17" s="24" t="n">
        <v>-0.119843480663543</v>
      </c>
      <c r="Y17" s="24" t="n">
        <v>-0.351404722830672</v>
      </c>
      <c r="Z17" s="24" t="n">
        <v>-0.282126440008668</v>
      </c>
      <c r="AA17" s="24" t="n">
        <v>0.72656475282651</v>
      </c>
      <c r="AB17" s="24" t="n">
        <v>0.627711897871161</v>
      </c>
      <c r="AC17" s="24" t="n">
        <v>0.779132504040643</v>
      </c>
      <c r="AD17" s="24" t="n">
        <v>0.244952941735097</v>
      </c>
      <c r="AE17" s="24"/>
      <c r="AF17" s="24" t="n">
        <v>0.179735820755561</v>
      </c>
      <c r="AG17" s="24" t="n">
        <v>0.0179567324714297</v>
      </c>
      <c r="AH17" s="24" t="n">
        <v>0.112043747060908</v>
      </c>
      <c r="AI17" s="24" t="n">
        <v>-0.128886085270924</v>
      </c>
      <c r="AJ17" s="24" t="n">
        <v>0.0510691056409213</v>
      </c>
      <c r="AK17" s="24" t="n">
        <v>-0.210000075304326</v>
      </c>
      <c r="AL17" s="24" t="n">
        <v>-0.0773473312008131</v>
      </c>
      <c r="AM17" s="24" t="n">
        <v>0.306251259501502</v>
      </c>
      <c r="AN17" s="24" t="n">
        <v>-0.00281335774835928</v>
      </c>
      <c r="AO17" s="24" t="n">
        <v>-0.131475950957232</v>
      </c>
      <c r="AP17" s="24" t="n">
        <v>-0.264684768782015</v>
      </c>
      <c r="AQ17" s="24"/>
      <c r="AR17" s="24" t="n">
        <v>-0.289643563483322</v>
      </c>
      <c r="AS17" s="24" t="n">
        <v>-0.204996385860229</v>
      </c>
      <c r="AT17" s="24" t="n">
        <v>-0.0298091309594293</v>
      </c>
      <c r="AU17" s="24" t="n">
        <v>-0.235305783998002</v>
      </c>
      <c r="AV17" s="24" t="n">
        <v>0.203838026396233</v>
      </c>
      <c r="AW17" s="24" t="n">
        <v>0.0442305868258988</v>
      </c>
      <c r="AX17" s="24" t="n">
        <v>-0.622936403176307</v>
      </c>
      <c r="AY17" s="24" t="n">
        <v>-0.351096460693186</v>
      </c>
      <c r="AZ17" s="24" t="n">
        <v>0.271755610498453</v>
      </c>
      <c r="BA17" s="24" t="n">
        <v>0.217423276272774</v>
      </c>
      <c r="BB17" s="24" t="n">
        <v>-0.118526261692594</v>
      </c>
      <c r="BC17" s="24" t="n">
        <v>-0.118687960614751</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220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211</v>
      </c>
      <c r="C9" s="16" t="n">
        <v>0.116023962634463</v>
      </c>
      <c r="D9" s="16" t="n">
        <v>0.254919269836632</v>
      </c>
      <c r="E9" s="16" t="n">
        <v>0.13790799207826</v>
      </c>
      <c r="F9" s="16" t="n">
        <v>0.094092633756761</v>
      </c>
      <c r="G9" s="16"/>
      <c r="H9" s="16" t="n">
        <v>0.176762481905475</v>
      </c>
      <c r="I9" s="16" t="n">
        <v>0.0920621850497732</v>
      </c>
      <c r="J9" s="16"/>
      <c r="K9" s="16" t="n">
        <v>0.134940314381996</v>
      </c>
      <c r="L9" s="16"/>
      <c r="M9" s="16" t="n">
        <v>0.102038297732823</v>
      </c>
      <c r="N9" s="16" t="n">
        <v>0.218978731593363</v>
      </c>
      <c r="O9" s="16" t="n">
        <v>0.233942588093728</v>
      </c>
      <c r="P9" s="16" t="n">
        <v>0.394979225579921</v>
      </c>
      <c r="Q9" s="16"/>
      <c r="R9" s="16" t="n">
        <v>0.004293636084121</v>
      </c>
      <c r="S9" s="16" t="n">
        <v>0.424575686010517</v>
      </c>
      <c r="T9" s="16" t="n">
        <v>0.0991414017361651</v>
      </c>
      <c r="U9" s="16" t="n">
        <v>0.123982223170501</v>
      </c>
      <c r="V9" s="16" t="n">
        <v>0.0590358193017815</v>
      </c>
      <c r="W9" s="16"/>
      <c r="X9" s="16" t="n">
        <v>0.11937013905069</v>
      </c>
      <c r="Y9" s="16" t="n">
        <v>0.0636817295067381</v>
      </c>
      <c r="Z9" s="16" t="n">
        <v>0.138858398258824</v>
      </c>
      <c r="AA9" s="16" t="n">
        <v>0.0737140870879763</v>
      </c>
      <c r="AB9" s="16" t="n">
        <v>0.108729064416743</v>
      </c>
      <c r="AC9" s="16" t="n">
        <v>0.373512890646274</v>
      </c>
      <c r="AD9" s="16" t="n">
        <v>0.078884879613634</v>
      </c>
      <c r="AE9" s="16"/>
      <c r="AF9" s="16" t="n">
        <v>0.149635682931934</v>
      </c>
      <c r="AG9" s="16" t="n">
        <v>0.833180772147375</v>
      </c>
      <c r="AH9" s="16" t="n">
        <v>0.0574273995093521</v>
      </c>
      <c r="AI9" s="16" t="n">
        <v>0.162184011225692</v>
      </c>
      <c r="AJ9" s="16" t="n">
        <v>0.0633043491794854</v>
      </c>
      <c r="AK9" s="16" t="n">
        <v>0.112102829817143</v>
      </c>
      <c r="AL9" s="16" t="n">
        <v>0.0909057710902126</v>
      </c>
      <c r="AM9" s="16" t="n">
        <v>0.0761544831043982</v>
      </c>
      <c r="AN9" s="16" t="n">
        <v>0.131105509286867</v>
      </c>
      <c r="AO9" s="16" t="n">
        <v>0.0560850890202614</v>
      </c>
      <c r="AP9" s="16" t="n">
        <v>0.0315671416443111</v>
      </c>
      <c r="AQ9" s="16"/>
      <c r="AR9" s="16" t="n">
        <v>0.145178474520055</v>
      </c>
      <c r="AS9" s="16" t="n">
        <v>0.0970725788908963</v>
      </c>
      <c r="AT9" s="16" t="n">
        <v>0.155051133630995</v>
      </c>
      <c r="AU9" s="16" t="n">
        <v>0.0191334137734788</v>
      </c>
      <c r="AV9" s="16" t="n">
        <v>0.00622679875294994</v>
      </c>
      <c r="AW9" s="16" t="n">
        <v>0.0168645253162095</v>
      </c>
      <c r="AX9" s="16" t="n">
        <v>0.157837300953043</v>
      </c>
      <c r="AY9" s="16" t="n">
        <v>0.0512807130455344</v>
      </c>
      <c r="AZ9" s="16" t="n">
        <v>0.281311556718694</v>
      </c>
      <c r="BA9" s="16" t="n">
        <v>0.0171960052122173</v>
      </c>
      <c r="BB9" s="16" t="n">
        <v>0.205872917770795</v>
      </c>
      <c r="BC9" s="16" t="n">
        <v>0.251470646064993</v>
      </c>
    </row>
    <row r="10">
      <c r="B10" s="17" t="s">
        <v>212</v>
      </c>
      <c r="C10" s="16" t="n">
        <v>0.244590771911459</v>
      </c>
      <c r="D10" s="16" t="n">
        <v>0.0387205868931875</v>
      </c>
      <c r="E10" s="16" t="n">
        <v>0.521754168652803</v>
      </c>
      <c r="F10" s="16" t="n">
        <v>0.211980087500435</v>
      </c>
      <c r="G10" s="16"/>
      <c r="H10" s="16" t="n">
        <v>0.15452265533983</v>
      </c>
      <c r="I10" s="16" t="n">
        <v>0.247260255590083</v>
      </c>
      <c r="J10" s="16"/>
      <c r="K10" s="16" t="n">
        <v>0.13828867954159</v>
      </c>
      <c r="L10" s="16"/>
      <c r="M10" s="16" t="n">
        <v>0.230595346956443</v>
      </c>
      <c r="N10" s="16" t="n">
        <v>0.357422737646726</v>
      </c>
      <c r="O10" s="16" t="n">
        <v>0.360099290731774</v>
      </c>
      <c r="P10" s="16" t="n">
        <v>0.335270494930042</v>
      </c>
      <c r="Q10" s="16"/>
      <c r="R10" s="16" t="n">
        <v>0.23529608900027</v>
      </c>
      <c r="S10" s="16" t="n">
        <v>0.178881496098104</v>
      </c>
      <c r="T10" s="16" t="n">
        <v>0.361021199423226</v>
      </c>
      <c r="U10" s="16" t="n">
        <v>0.236861172416468</v>
      </c>
      <c r="V10" s="16" t="n">
        <v>0.216128301106865</v>
      </c>
      <c r="W10" s="16"/>
      <c r="X10" s="16" t="n">
        <v>0.200998118577353</v>
      </c>
      <c r="Y10" s="16" t="n">
        <v>0.277990559863548</v>
      </c>
      <c r="Z10" s="16" t="n">
        <v>0.220586842444985</v>
      </c>
      <c r="AA10" s="16" t="n">
        <v>0.508732364828016</v>
      </c>
      <c r="AB10" s="16" t="n">
        <v>0.267799953656239</v>
      </c>
      <c r="AC10" s="16" t="n">
        <v>0.263081146976689</v>
      </c>
      <c r="AD10" s="16" t="n">
        <v>0.140329282149843</v>
      </c>
      <c r="AE10" s="16"/>
      <c r="AF10" s="16" t="n">
        <v>0.304424233478511</v>
      </c>
      <c r="AG10" s="16" t="n">
        <v>0.0416388475385194</v>
      </c>
      <c r="AH10" s="16" t="n">
        <v>0.229467791130379</v>
      </c>
      <c r="AI10" s="16" t="n">
        <v>0.279393410859909</v>
      </c>
      <c r="AJ10" s="16" t="n">
        <v>0.169952259146059</v>
      </c>
      <c r="AK10" s="16" t="n">
        <v>0.175141920644807</v>
      </c>
      <c r="AL10" s="16" t="n">
        <v>0.516944051633754</v>
      </c>
      <c r="AM10" s="16" t="n">
        <v>0.32503431270772</v>
      </c>
      <c r="AN10" s="16" t="n">
        <v>0.548744393773036</v>
      </c>
      <c r="AO10" s="16" t="n">
        <v>0.27197848758661</v>
      </c>
      <c r="AP10" s="16" t="n">
        <v>0.10987920907307</v>
      </c>
      <c r="AQ10" s="16"/>
      <c r="AR10" s="16" t="n">
        <v>0.296042853057577</v>
      </c>
      <c r="AS10" s="16" t="n">
        <v>0.158083433140686</v>
      </c>
      <c r="AT10" s="16" t="n">
        <v>0.274872328842591</v>
      </c>
      <c r="AU10" s="16" t="n">
        <v>0.145446614365617</v>
      </c>
      <c r="AV10" s="16" t="n">
        <v>0.386415929871477</v>
      </c>
      <c r="AW10" s="16" t="n">
        <v>0.244561823742046</v>
      </c>
      <c r="AX10" s="16" t="n">
        <v>0.020264718024011</v>
      </c>
      <c r="AY10" s="16" t="n">
        <v>0.271637851949357</v>
      </c>
      <c r="AZ10" s="16" t="n">
        <v>0.193237535012731</v>
      </c>
      <c r="BA10" s="16" t="n">
        <v>0.254938326174462</v>
      </c>
      <c r="BB10" s="16" t="n">
        <v>0.322657359805559</v>
      </c>
      <c r="BC10" s="16" t="n">
        <v>0.15553905475305</v>
      </c>
    </row>
    <row r="11">
      <c r="B11" s="17" t="s">
        <v>213</v>
      </c>
      <c r="C11" s="16" t="n">
        <v>0.212582573049668</v>
      </c>
      <c r="D11" s="16" t="n">
        <v>0.434441919698878</v>
      </c>
      <c r="E11" s="16" t="n">
        <v>0.178493704337393</v>
      </c>
      <c r="F11" s="16" t="n">
        <v>0.192073299167278</v>
      </c>
      <c r="G11" s="16"/>
      <c r="H11" s="16" t="n">
        <v>0.078966393588707</v>
      </c>
      <c r="I11" s="16" t="n">
        <v>0.212129788766792</v>
      </c>
      <c r="J11" s="16"/>
      <c r="K11" s="16" t="n">
        <v>0.212271899972944</v>
      </c>
      <c r="L11" s="16"/>
      <c r="M11" s="16" t="n">
        <v>0.212573185008398</v>
      </c>
      <c r="N11" s="16" t="n">
        <v>0.182909358749416</v>
      </c>
      <c r="O11" s="16" t="n">
        <v>0.304530669771611</v>
      </c>
      <c r="P11" s="16" t="n">
        <v>0.193981517419778</v>
      </c>
      <c r="Q11" s="16"/>
      <c r="R11" s="16" t="n">
        <v>0.242032548272428</v>
      </c>
      <c r="S11" s="16" t="n">
        <v>0.0803496155035834</v>
      </c>
      <c r="T11" s="16" t="n">
        <v>0.236691247856675</v>
      </c>
      <c r="U11" s="16" t="n">
        <v>0.171421774816</v>
      </c>
      <c r="V11" s="16" t="n">
        <v>0.245176807469907</v>
      </c>
      <c r="W11" s="16"/>
      <c r="X11" s="16" t="n">
        <v>0.146741768440879</v>
      </c>
      <c r="Y11" s="16" t="n">
        <v>0.290482187569051</v>
      </c>
      <c r="Z11" s="16" t="n">
        <v>0.1865392535339</v>
      </c>
      <c r="AA11" s="16" t="n">
        <v>0.237844644226623</v>
      </c>
      <c r="AB11" s="16" t="n">
        <v>0.250077570009474</v>
      </c>
      <c r="AC11" s="16" t="n">
        <v>0.227269800896013</v>
      </c>
      <c r="AD11" s="16" t="n">
        <v>0.670242404867369</v>
      </c>
      <c r="AE11" s="16"/>
      <c r="AF11" s="16" t="n">
        <v>0.0244041785898077</v>
      </c>
      <c r="AG11" s="16" t="n">
        <v>0.0507246967045653</v>
      </c>
      <c r="AH11" s="16" t="n">
        <v>0.204989773484218</v>
      </c>
      <c r="AI11" s="16" t="n">
        <v>0.141984725587344</v>
      </c>
      <c r="AJ11" s="16" t="n">
        <v>0.380893548369864</v>
      </c>
      <c r="AK11" s="16" t="n">
        <v>0.242080771582408</v>
      </c>
      <c r="AL11" s="16" t="n">
        <v>0.242674604357497</v>
      </c>
      <c r="AM11" s="16" t="n">
        <v>0.228658956039075</v>
      </c>
      <c r="AN11" s="16" t="n">
        <v>0.147793138234418</v>
      </c>
      <c r="AO11" s="16" t="n">
        <v>0.190493264500522</v>
      </c>
      <c r="AP11" s="16" t="n">
        <v>0</v>
      </c>
      <c r="AQ11" s="16"/>
      <c r="AR11" s="16" t="n">
        <v>0.140176802767231</v>
      </c>
      <c r="AS11" s="16" t="n">
        <v>0.122314781518792</v>
      </c>
      <c r="AT11" s="16" t="n">
        <v>0.124175265943697</v>
      </c>
      <c r="AU11" s="16" t="n">
        <v>0.302238889011441</v>
      </c>
      <c r="AV11" s="16" t="n">
        <v>0.40974604373229</v>
      </c>
      <c r="AW11" s="16" t="n">
        <v>0.291055336007969</v>
      </c>
      <c r="AX11" s="16" t="n">
        <v>0.340669907929734</v>
      </c>
      <c r="AY11" s="16" t="n">
        <v>0.273011059871283</v>
      </c>
      <c r="AZ11" s="16" t="n">
        <v>0.257542358169891</v>
      </c>
      <c r="BA11" s="16" t="n">
        <v>0.364113367096969</v>
      </c>
      <c r="BB11" s="16" t="n">
        <v>0.280451403352273</v>
      </c>
      <c r="BC11" s="16" t="n">
        <v>0.139750990463343</v>
      </c>
    </row>
    <row r="12">
      <c r="B12" s="17" t="s">
        <v>214</v>
      </c>
      <c r="C12" s="16" t="n">
        <v>0.0878468234248391</v>
      </c>
      <c r="D12" s="16" t="n">
        <v>0.110786522586884</v>
      </c>
      <c r="E12" s="16" t="n">
        <v>0.136179126032374</v>
      </c>
      <c r="F12" s="16" t="n">
        <v>0.0748192831637351</v>
      </c>
      <c r="G12" s="16"/>
      <c r="H12" s="16" t="n">
        <v>0.0283554006214718</v>
      </c>
      <c r="I12" s="16" t="n">
        <v>0.0897734082177424</v>
      </c>
      <c r="J12" s="16"/>
      <c r="K12" s="16" t="n">
        <v>0.0839449673378014</v>
      </c>
      <c r="L12" s="16"/>
      <c r="M12" s="16" t="n">
        <v>0.0870888954890374</v>
      </c>
      <c r="N12" s="16" t="n">
        <v>0.117727073150296</v>
      </c>
      <c r="O12" s="16" t="n">
        <v>0.0332273635735888</v>
      </c>
      <c r="P12" s="16" t="n">
        <v>0.0199055891731801</v>
      </c>
      <c r="Q12" s="16"/>
      <c r="R12" s="16" t="n">
        <v>0</v>
      </c>
      <c r="S12" s="16" t="n">
        <v>0.0643948276672058</v>
      </c>
      <c r="T12" s="16" t="n">
        <v>0.0473608893179772</v>
      </c>
      <c r="U12" s="16" t="n">
        <v>0.167807172786801</v>
      </c>
      <c r="V12" s="16" t="n">
        <v>0.087838970606351</v>
      </c>
      <c r="W12" s="16"/>
      <c r="X12" s="16" t="n">
        <v>0.068531880810565</v>
      </c>
      <c r="Y12" s="16" t="n">
        <v>0.0880646382831178</v>
      </c>
      <c r="Z12" s="16" t="n">
        <v>0.132504355795096</v>
      </c>
      <c r="AA12" s="16" t="n">
        <v>0.0249475832041946</v>
      </c>
      <c r="AB12" s="16" t="n">
        <v>0.303305694067235</v>
      </c>
      <c r="AC12" s="16" t="n">
        <v>0.110500267171874</v>
      </c>
      <c r="AD12" s="16" t="n">
        <v>0.0856192707230039</v>
      </c>
      <c r="AE12" s="16"/>
      <c r="AF12" s="16" t="n">
        <v>0.19543114565073</v>
      </c>
      <c r="AG12" s="16" t="n">
        <v>0.0715680395977189</v>
      </c>
      <c r="AH12" s="16" t="n">
        <v>0.166772211344574</v>
      </c>
      <c r="AI12" s="16" t="n">
        <v>0</v>
      </c>
      <c r="AJ12" s="16" t="n">
        <v>0.186444894055483</v>
      </c>
      <c r="AK12" s="16" t="n">
        <v>0.041852895517224</v>
      </c>
      <c r="AL12" s="16" t="n">
        <v>0.0212997267415528</v>
      </c>
      <c r="AM12" s="16" t="n">
        <v>0.250190240451649</v>
      </c>
      <c r="AN12" s="16" t="n">
        <v>0.0826864453763664</v>
      </c>
      <c r="AO12" s="16" t="n">
        <v>0.0899702726786818</v>
      </c>
      <c r="AP12" s="16" t="n">
        <v>0</v>
      </c>
      <c r="AQ12" s="16"/>
      <c r="AR12" s="16" t="n">
        <v>0.152319870132313</v>
      </c>
      <c r="AS12" s="16" t="n">
        <v>0.0467242077564777</v>
      </c>
      <c r="AT12" s="16" t="n">
        <v>0.0139299096534365</v>
      </c>
      <c r="AU12" s="16" t="n">
        <v>0</v>
      </c>
      <c r="AV12" s="16" t="n">
        <v>0.00440326270754489</v>
      </c>
      <c r="AW12" s="16" t="n">
        <v>0.18109174652745</v>
      </c>
      <c r="AX12" s="16" t="n">
        <v>0.32231778301682</v>
      </c>
      <c r="AY12" s="16" t="n">
        <v>0.13454902492835</v>
      </c>
      <c r="AZ12" s="16" t="n">
        <v>0</v>
      </c>
      <c r="BA12" s="16" t="n">
        <v>0.1312411355185</v>
      </c>
      <c r="BB12" s="16" t="n">
        <v>0.000277005157701806</v>
      </c>
      <c r="BC12" s="16" t="n">
        <v>0</v>
      </c>
    </row>
    <row r="13">
      <c r="B13" s="17" t="s">
        <v>215</v>
      </c>
      <c r="C13" s="16" t="n">
        <v>0.158988568551085</v>
      </c>
      <c r="D13" s="16" t="n">
        <v>0.0580652974505838</v>
      </c>
      <c r="E13" s="16" t="n">
        <v>0.0153622444570843</v>
      </c>
      <c r="F13" s="16" t="n">
        <v>0.201788222732233</v>
      </c>
      <c r="G13" s="16"/>
      <c r="H13" s="16" t="n">
        <v>0.235126721436926</v>
      </c>
      <c r="I13" s="16" t="n">
        <v>0.174504444773136</v>
      </c>
      <c r="J13" s="16"/>
      <c r="K13" s="16" t="n">
        <v>0.147793901604215</v>
      </c>
      <c r="L13" s="16"/>
      <c r="M13" s="16" t="n">
        <v>0.1754100085292</v>
      </c>
      <c r="N13" s="16" t="n">
        <v>0.0245001354964842</v>
      </c>
      <c r="O13" s="16" t="n">
        <v>0.0307188356588265</v>
      </c>
      <c r="P13" s="16" t="n">
        <v>0.0457899964896978</v>
      </c>
      <c r="Q13" s="16"/>
      <c r="R13" s="16" t="n">
        <v>0.111549051898869</v>
      </c>
      <c r="S13" s="16" t="n">
        <v>0.153022599667003</v>
      </c>
      <c r="T13" s="16" t="n">
        <v>0.101584424450287</v>
      </c>
      <c r="U13" s="16" t="n">
        <v>0.136248666599966</v>
      </c>
      <c r="V13" s="16" t="n">
        <v>0.190999111316511</v>
      </c>
      <c r="W13" s="16"/>
      <c r="X13" s="16" t="n">
        <v>0.181098139368672</v>
      </c>
      <c r="Y13" s="16" t="n">
        <v>0.198231623706167</v>
      </c>
      <c r="Z13" s="16" t="n">
        <v>0.25083943120847</v>
      </c>
      <c r="AA13" s="16" t="n">
        <v>0.0303277411261772</v>
      </c>
      <c r="AB13" s="16" t="n">
        <v>0.013437457947737</v>
      </c>
      <c r="AC13" s="16" t="n">
        <v>0.0256358943091507</v>
      </c>
      <c r="AD13" s="16" t="n">
        <v>0.0145656303952129</v>
      </c>
      <c r="AE13" s="16"/>
      <c r="AF13" s="16" t="n">
        <v>0</v>
      </c>
      <c r="AG13" s="16" t="n">
        <v>0.00288764401182156</v>
      </c>
      <c r="AH13" s="16" t="n">
        <v>0.0859638624125194</v>
      </c>
      <c r="AI13" s="16" t="n">
        <v>0.272092839100366</v>
      </c>
      <c r="AJ13" s="16" t="n">
        <v>0.102923504470927</v>
      </c>
      <c r="AK13" s="16" t="n">
        <v>0.203582312136133</v>
      </c>
      <c r="AL13" s="16" t="n">
        <v>0.120034000718718</v>
      </c>
      <c r="AM13" s="16" t="n">
        <v>0.0976308446093858</v>
      </c>
      <c r="AN13" s="16" t="n">
        <v>0.0826864453763664</v>
      </c>
      <c r="AO13" s="16" t="n">
        <v>0.106615173534029</v>
      </c>
      <c r="AP13" s="16" t="n">
        <v>0.476068957556722</v>
      </c>
      <c r="AQ13" s="16"/>
      <c r="AR13" s="16" t="n">
        <v>0.191794693371497</v>
      </c>
      <c r="AS13" s="16" t="n">
        <v>0.331668013304996</v>
      </c>
      <c r="AT13" s="16" t="n">
        <v>0.0598906016433034</v>
      </c>
      <c r="AU13" s="16" t="n">
        <v>0.133295270712366</v>
      </c>
      <c r="AV13" s="16" t="n">
        <v>0.193207964935738</v>
      </c>
      <c r="AW13" s="16" t="n">
        <v>0.171103062190036</v>
      </c>
      <c r="AX13" s="16" t="n">
        <v>0.151982829051953</v>
      </c>
      <c r="AY13" s="16" t="n">
        <v>0</v>
      </c>
      <c r="AZ13" s="16" t="n">
        <v>0.0858474527232971</v>
      </c>
      <c r="BA13" s="16" t="n">
        <v>0.229895588515654</v>
      </c>
      <c r="BB13" s="16" t="n">
        <v>0.0920613374745517</v>
      </c>
      <c r="BC13" s="16" t="n">
        <v>0.219978967520963</v>
      </c>
    </row>
    <row r="14">
      <c r="B14" s="17" t="s">
        <v>101</v>
      </c>
      <c r="C14" s="16" t="n">
        <v>0.179967300428486</v>
      </c>
      <c r="D14" s="16" t="n">
        <v>0.103066403533834</v>
      </c>
      <c r="E14" s="16" t="n">
        <v>0.0103027644420866</v>
      </c>
      <c r="F14" s="16" t="n">
        <v>0.225246473679558</v>
      </c>
      <c r="G14" s="16"/>
      <c r="H14" s="16" t="n">
        <v>0.32626634710759</v>
      </c>
      <c r="I14" s="16" t="n">
        <v>0.184269917602474</v>
      </c>
      <c r="J14" s="16"/>
      <c r="K14" s="16" t="n">
        <v>0.282760237161454</v>
      </c>
      <c r="L14" s="16"/>
      <c r="M14" s="16" t="n">
        <v>0.192294266284099</v>
      </c>
      <c r="N14" s="16" t="n">
        <v>0.0984619633637151</v>
      </c>
      <c r="O14" s="16" t="n">
        <v>0.0374812521704728</v>
      </c>
      <c r="P14" s="16" t="n">
        <v>0.0100731764073809</v>
      </c>
      <c r="Q14" s="16"/>
      <c r="R14" s="16" t="n">
        <v>0.406828674744312</v>
      </c>
      <c r="S14" s="16" t="n">
        <v>0.0987757750535861</v>
      </c>
      <c r="T14" s="16" t="n">
        <v>0.154200837215669</v>
      </c>
      <c r="U14" s="16" t="n">
        <v>0.163678990210264</v>
      </c>
      <c r="V14" s="16" t="n">
        <v>0.200820990198584</v>
      </c>
      <c r="W14" s="16"/>
      <c r="X14" s="16" t="n">
        <v>0.283259953751841</v>
      </c>
      <c r="Y14" s="16" t="n">
        <v>0.0815492610713777</v>
      </c>
      <c r="Z14" s="16" t="n">
        <v>0.0706717187587247</v>
      </c>
      <c r="AA14" s="16" t="n">
        <v>0.124433579527013</v>
      </c>
      <c r="AB14" s="16" t="n">
        <v>0.0566502599025736</v>
      </c>
      <c r="AC14" s="16" t="n">
        <v>0</v>
      </c>
      <c r="AD14" s="16" t="n">
        <v>0.0103585322509372</v>
      </c>
      <c r="AE14" s="16"/>
      <c r="AF14" s="16" t="n">
        <v>0.326104759349018</v>
      </c>
      <c r="AG14" s="16" t="n">
        <v>0</v>
      </c>
      <c r="AH14" s="16" t="n">
        <v>0.255378962118958</v>
      </c>
      <c r="AI14" s="16" t="n">
        <v>0.144345013226689</v>
      </c>
      <c r="AJ14" s="16" t="n">
        <v>0.0964814447781808</v>
      </c>
      <c r="AK14" s="16" t="n">
        <v>0.225239270302286</v>
      </c>
      <c r="AL14" s="16" t="n">
        <v>0.00814184545826522</v>
      </c>
      <c r="AM14" s="16" t="n">
        <v>0.0223311630877726</v>
      </c>
      <c r="AN14" s="16" t="n">
        <v>0.00698406795294675</v>
      </c>
      <c r="AO14" s="16" t="n">
        <v>0.284857712679896</v>
      </c>
      <c r="AP14" s="16" t="n">
        <v>0.382484691725897</v>
      </c>
      <c r="AQ14" s="16"/>
      <c r="AR14" s="16" t="n">
        <v>0.0744873061513262</v>
      </c>
      <c r="AS14" s="16" t="n">
        <v>0.244136985388153</v>
      </c>
      <c r="AT14" s="16" t="n">
        <v>0.372080760285977</v>
      </c>
      <c r="AU14" s="16" t="n">
        <v>0.399885812137097</v>
      </c>
      <c r="AV14" s="16" t="n">
        <v>0</v>
      </c>
      <c r="AW14" s="16" t="n">
        <v>0.0953235062162898</v>
      </c>
      <c r="AX14" s="16" t="n">
        <v>0.00692746102443779</v>
      </c>
      <c r="AY14" s="16" t="n">
        <v>0.269521350205476</v>
      </c>
      <c r="AZ14" s="16" t="n">
        <v>0.182061097375387</v>
      </c>
      <c r="BA14" s="16" t="n">
        <v>0.00261557748219675</v>
      </c>
      <c r="BB14" s="16" t="n">
        <v>0.0986799764391192</v>
      </c>
      <c r="BC14" s="16" t="n">
        <v>0.233260341197651</v>
      </c>
    </row>
    <row r="15">
      <c r="B15" s="17" t="s">
        <v>216</v>
      </c>
      <c r="C15" s="23" t="n">
        <v>0.360614734545922</v>
      </c>
      <c r="D15" s="23" t="n">
        <v>0.293639856729819</v>
      </c>
      <c r="E15" s="23" t="n">
        <v>0.659662160731062</v>
      </c>
      <c r="F15" s="23" t="n">
        <v>0.306072721257196</v>
      </c>
      <c r="G15" s="23"/>
      <c r="H15" s="23" t="n">
        <v>0.331285137245305</v>
      </c>
      <c r="I15" s="23" t="n">
        <v>0.339322440639856</v>
      </c>
      <c r="J15" s="23"/>
      <c r="K15" s="23" t="n">
        <v>0.273228993923585</v>
      </c>
      <c r="L15" s="23"/>
      <c r="M15" s="23" t="n">
        <v>0.332633644689266</v>
      </c>
      <c r="N15" s="23" t="n">
        <v>0.576401469240089</v>
      </c>
      <c r="O15" s="23" t="n">
        <v>0.594041878825501</v>
      </c>
      <c r="P15" s="23" t="n">
        <v>0.730249720509963</v>
      </c>
      <c r="Q15" s="23"/>
      <c r="R15" s="23" t="n">
        <v>0.239589725084391</v>
      </c>
      <c r="S15" s="23" t="n">
        <v>0.603457182108621</v>
      </c>
      <c r="T15" s="23" t="n">
        <v>0.460162601159391</v>
      </c>
      <c r="U15" s="23" t="n">
        <v>0.360843395586969</v>
      </c>
      <c r="V15" s="23" t="n">
        <v>0.275164120408647</v>
      </c>
      <c r="W15" s="23"/>
      <c r="X15" s="23" t="n">
        <v>0.320368257628044</v>
      </c>
      <c r="Y15" s="23" t="n">
        <v>0.341672289370287</v>
      </c>
      <c r="Z15" s="23" t="n">
        <v>0.359445240703809</v>
      </c>
      <c r="AA15" s="23" t="n">
        <v>0.582446451915992</v>
      </c>
      <c r="AB15" s="23" t="n">
        <v>0.376529018072981</v>
      </c>
      <c r="AC15" s="23" t="n">
        <v>0.636594037622963</v>
      </c>
      <c r="AD15" s="23" t="n">
        <v>0.219214161763478</v>
      </c>
      <c r="AE15" s="23"/>
      <c r="AF15" s="23" t="n">
        <v>0.454059916410445</v>
      </c>
      <c r="AG15" s="23" t="n">
        <v>0.874819619685894</v>
      </c>
      <c r="AH15" s="23" t="n">
        <v>0.286895190639731</v>
      </c>
      <c r="AI15" s="23" t="n">
        <v>0.441577422085601</v>
      </c>
      <c r="AJ15" s="23" t="n">
        <v>0.233256608325544</v>
      </c>
      <c r="AK15" s="23" t="n">
        <v>0.28724475046195</v>
      </c>
      <c r="AL15" s="23" t="n">
        <v>0.607849822723967</v>
      </c>
      <c r="AM15" s="23" t="n">
        <v>0.401188795812118</v>
      </c>
      <c r="AN15" s="23" t="n">
        <v>0.679849903059903</v>
      </c>
      <c r="AO15" s="23" t="n">
        <v>0.328063576606871</v>
      </c>
      <c r="AP15" s="23" t="n">
        <v>0.141446350717381</v>
      </c>
      <c r="AQ15" s="23"/>
      <c r="AR15" s="23" t="n">
        <v>0.441221327577632</v>
      </c>
      <c r="AS15" s="23" t="n">
        <v>0.255156012031582</v>
      </c>
      <c r="AT15" s="23" t="n">
        <v>0.429923462473586</v>
      </c>
      <c r="AU15" s="23" t="n">
        <v>0.164580028139096</v>
      </c>
      <c r="AV15" s="23" t="n">
        <v>0.392642728624427</v>
      </c>
      <c r="AW15" s="23" t="n">
        <v>0.261426349058255</v>
      </c>
      <c r="AX15" s="23" t="n">
        <v>0.178102018977054</v>
      </c>
      <c r="AY15" s="23" t="n">
        <v>0.322918564994891</v>
      </c>
      <c r="AZ15" s="23" t="n">
        <v>0.474549091731425</v>
      </c>
      <c r="BA15" s="23" t="n">
        <v>0.272134331386679</v>
      </c>
      <c r="BB15" s="23" t="n">
        <v>0.528530277576354</v>
      </c>
      <c r="BC15" s="23" t="n">
        <v>0.407009700818042</v>
      </c>
    </row>
    <row r="16">
      <c r="B16" s="17" t="s">
        <v>217</v>
      </c>
      <c r="C16" s="23" t="n">
        <v>0.246835391975924</v>
      </c>
      <c r="D16" s="23" t="n">
        <v>0.168851820037468</v>
      </c>
      <c r="E16" s="23" t="n">
        <v>0.151541370489458</v>
      </c>
      <c r="F16" s="23" t="n">
        <v>0.276607505895968</v>
      </c>
      <c r="G16" s="23"/>
      <c r="H16" s="23" t="n">
        <v>0.263482122058398</v>
      </c>
      <c r="I16" s="23" t="n">
        <v>0.264277852990878</v>
      </c>
      <c r="J16" s="23"/>
      <c r="K16" s="23" t="n">
        <v>0.231738868942017</v>
      </c>
      <c r="L16" s="23"/>
      <c r="M16" s="23" t="n">
        <v>0.262498904018237</v>
      </c>
      <c r="N16" s="23" t="n">
        <v>0.14222720864678</v>
      </c>
      <c r="O16" s="23" t="n">
        <v>0.0639461992324153</v>
      </c>
      <c r="P16" s="23" t="n">
        <v>0.0656955856628778</v>
      </c>
      <c r="Q16" s="23"/>
      <c r="R16" s="23" t="n">
        <v>0.111549051898869</v>
      </c>
      <c r="S16" s="23" t="n">
        <v>0.217417427334209</v>
      </c>
      <c r="T16" s="23" t="n">
        <v>0.148945313768265</v>
      </c>
      <c r="U16" s="23" t="n">
        <v>0.304055839386767</v>
      </c>
      <c r="V16" s="23" t="n">
        <v>0.278838081922862</v>
      </c>
      <c r="W16" s="23"/>
      <c r="X16" s="23" t="n">
        <v>0.249630020179237</v>
      </c>
      <c r="Y16" s="23" t="n">
        <v>0.286296261989285</v>
      </c>
      <c r="Z16" s="23" t="n">
        <v>0.383343787003566</v>
      </c>
      <c r="AA16" s="23" t="n">
        <v>0.0552753243303718</v>
      </c>
      <c r="AB16" s="23" t="n">
        <v>0.316743152014971</v>
      </c>
      <c r="AC16" s="23" t="n">
        <v>0.136136161481024</v>
      </c>
      <c r="AD16" s="23" t="n">
        <v>0.100184901118217</v>
      </c>
      <c r="AE16" s="23"/>
      <c r="AF16" s="23" t="n">
        <v>0.19543114565073</v>
      </c>
      <c r="AG16" s="23" t="n">
        <v>0.0744556836095405</v>
      </c>
      <c r="AH16" s="23" t="n">
        <v>0.252736073757093</v>
      </c>
      <c r="AI16" s="23" t="n">
        <v>0.272092839100366</v>
      </c>
      <c r="AJ16" s="23" t="n">
        <v>0.289368398526411</v>
      </c>
      <c r="AK16" s="23" t="n">
        <v>0.245435207653357</v>
      </c>
      <c r="AL16" s="23" t="n">
        <v>0.141333727460271</v>
      </c>
      <c r="AM16" s="23" t="n">
        <v>0.347821085061035</v>
      </c>
      <c r="AN16" s="23" t="n">
        <v>0.165372890752733</v>
      </c>
      <c r="AO16" s="23" t="n">
        <v>0.196585446212711</v>
      </c>
      <c r="AP16" s="23" t="n">
        <v>0.476068957556722</v>
      </c>
      <c r="AQ16" s="23"/>
      <c r="AR16" s="23" t="n">
        <v>0.344114563503811</v>
      </c>
      <c r="AS16" s="23" t="n">
        <v>0.378392221061473</v>
      </c>
      <c r="AT16" s="23" t="n">
        <v>0.0738205112967399</v>
      </c>
      <c r="AU16" s="23" t="n">
        <v>0.133295270712366</v>
      </c>
      <c r="AV16" s="23" t="n">
        <v>0.197611227643283</v>
      </c>
      <c r="AW16" s="23" t="n">
        <v>0.352194808717485</v>
      </c>
      <c r="AX16" s="23" t="n">
        <v>0.474300612068774</v>
      </c>
      <c r="AY16" s="23" t="n">
        <v>0.13454902492835</v>
      </c>
      <c r="AZ16" s="23" t="n">
        <v>0.0858474527232971</v>
      </c>
      <c r="BA16" s="23" t="n">
        <v>0.361136724034155</v>
      </c>
      <c r="BB16" s="23" t="n">
        <v>0.0923383426322535</v>
      </c>
      <c r="BC16" s="23" t="n">
        <v>0.219978967520963</v>
      </c>
    </row>
    <row r="17">
      <c r="B17" s="17" t="s">
        <v>132</v>
      </c>
      <c r="C17" s="24" t="n">
        <v>0.113779342569998</v>
      </c>
      <c r="D17" s="24" t="n">
        <v>0.124788036692351</v>
      </c>
      <c r="E17" s="24" t="n">
        <v>0.508120790241604</v>
      </c>
      <c r="F17" s="24" t="n">
        <v>0.0294652153612273</v>
      </c>
      <c r="G17" s="24"/>
      <c r="H17" s="24" t="n">
        <v>0.0678030151869069</v>
      </c>
      <c r="I17" s="24" t="n">
        <v>0.0750445876489784</v>
      </c>
      <c r="J17" s="24"/>
      <c r="K17" s="24" t="n">
        <v>0.0414901249815688</v>
      </c>
      <c r="L17" s="24"/>
      <c r="M17" s="24" t="n">
        <v>0.0701347406710284</v>
      </c>
      <c r="N17" s="24" t="n">
        <v>0.434174260593309</v>
      </c>
      <c r="O17" s="24" t="n">
        <v>0.530095679593086</v>
      </c>
      <c r="P17" s="24" t="n">
        <v>0.664554134847085</v>
      </c>
      <c r="Q17" s="24"/>
      <c r="R17" s="24" t="n">
        <v>0.128040673185522</v>
      </c>
      <c r="S17" s="24" t="n">
        <v>0.386039754774412</v>
      </c>
      <c r="T17" s="24" t="n">
        <v>0.311217287391127</v>
      </c>
      <c r="U17" s="24" t="n">
        <v>0.0567875562002023</v>
      </c>
      <c r="V17" s="24" t="n">
        <v>-0.00367396151421501</v>
      </c>
      <c r="W17" s="24"/>
      <c r="X17" s="24" t="n">
        <v>0.0707382374488071</v>
      </c>
      <c r="Y17" s="24" t="n">
        <v>0.0553760273810015</v>
      </c>
      <c r="Z17" s="24" t="n">
        <v>-0.0238985462997566</v>
      </c>
      <c r="AA17" s="24" t="n">
        <v>0.52717112758562</v>
      </c>
      <c r="AB17" s="24" t="n">
        <v>0.0597858660580098</v>
      </c>
      <c r="AC17" s="24" t="n">
        <v>0.500457876141938</v>
      </c>
      <c r="AD17" s="24" t="n">
        <v>0.119029260645261</v>
      </c>
      <c r="AE17" s="24"/>
      <c r="AF17" s="24" t="n">
        <v>0.258628770759715</v>
      </c>
      <c r="AG17" s="24" t="n">
        <v>0.800363936076354</v>
      </c>
      <c r="AH17" s="24" t="n">
        <v>0.0341591168826377</v>
      </c>
      <c r="AI17" s="24" t="n">
        <v>0.169484582985236</v>
      </c>
      <c r="AJ17" s="24" t="n">
        <v>-0.0561117902008663</v>
      </c>
      <c r="AK17" s="24" t="n">
        <v>0.0418095428085926</v>
      </c>
      <c r="AL17" s="24" t="n">
        <v>0.466516095263696</v>
      </c>
      <c r="AM17" s="24" t="n">
        <v>0.0533677107510838</v>
      </c>
      <c r="AN17" s="24" t="n">
        <v>0.51447701230717</v>
      </c>
      <c r="AO17" s="24" t="n">
        <v>0.13147813039416</v>
      </c>
      <c r="AP17" s="24" t="n">
        <v>-0.334622606839341</v>
      </c>
      <c r="AQ17" s="24"/>
      <c r="AR17" s="24" t="n">
        <v>0.0971067640738208</v>
      </c>
      <c r="AS17" s="24" t="n">
        <v>-0.123236209029891</v>
      </c>
      <c r="AT17" s="24" t="n">
        <v>0.356102951176846</v>
      </c>
      <c r="AU17" s="24" t="n">
        <v>0.0312847574267299</v>
      </c>
      <c r="AV17" s="24" t="n">
        <v>0.195031500981143</v>
      </c>
      <c r="AW17" s="24" t="n">
        <v>-0.09076845965923</v>
      </c>
      <c r="AX17" s="24" t="n">
        <v>-0.296198593091719</v>
      </c>
      <c r="AY17" s="24" t="n">
        <v>0.188369540066542</v>
      </c>
      <c r="AZ17" s="24" t="n">
        <v>0.388701639008128</v>
      </c>
      <c r="BA17" s="24" t="n">
        <v>-0.0890023926474754</v>
      </c>
      <c r="BB17" s="24" t="n">
        <v>0.436191934944101</v>
      </c>
      <c r="BC17" s="24" t="n">
        <v>0.18703073329708</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221</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211</v>
      </c>
      <c r="C9" s="16" t="n">
        <v>0.0687798365019991</v>
      </c>
      <c r="D9" s="16" t="n">
        <v>0.129204192438225</v>
      </c>
      <c r="E9" s="16" t="n">
        <v>0.170176730238334</v>
      </c>
      <c r="F9" s="16" t="n">
        <v>0.0399148042511919</v>
      </c>
      <c r="G9" s="16"/>
      <c r="H9" s="16" t="n">
        <v>0.170702353845311</v>
      </c>
      <c r="I9" s="16" t="n">
        <v>0.0548101054257906</v>
      </c>
      <c r="J9" s="16"/>
      <c r="K9" s="16" t="n">
        <v>0.0879219935359696</v>
      </c>
      <c r="L9" s="16"/>
      <c r="M9" s="16" t="n">
        <v>0.0491653074565282</v>
      </c>
      <c r="N9" s="16" t="n">
        <v>0.205142915023195</v>
      </c>
      <c r="O9" s="16" t="n">
        <v>0.267818146692078</v>
      </c>
      <c r="P9" s="16" t="n">
        <v>0.392865787970852</v>
      </c>
      <c r="Q9" s="16"/>
      <c r="R9" s="16" t="n">
        <v>0.004293636084121</v>
      </c>
      <c r="S9" s="16" t="n">
        <v>0.218823537736916</v>
      </c>
      <c r="T9" s="16" t="n">
        <v>0.145007655109102</v>
      </c>
      <c r="U9" s="16" t="n">
        <v>0.059936992918355</v>
      </c>
      <c r="V9" s="16" t="n">
        <v>0.0157577029573954</v>
      </c>
      <c r="W9" s="16"/>
      <c r="X9" s="16" t="n">
        <v>0.0614558791440756</v>
      </c>
      <c r="Y9" s="16" t="n">
        <v>0.055726543404156</v>
      </c>
      <c r="Z9" s="16" t="n">
        <v>0.0432842047538387</v>
      </c>
      <c r="AA9" s="16" t="n">
        <v>0.251335392584477</v>
      </c>
      <c r="AB9" s="16" t="n">
        <v>0.137937428796507</v>
      </c>
      <c r="AC9" s="16" t="n">
        <v>0.14371633309247</v>
      </c>
      <c r="AD9" s="16" t="n">
        <v>0.0993562953459108</v>
      </c>
      <c r="AE9" s="16"/>
      <c r="AF9" s="16" t="n">
        <v>0.00619146448117436</v>
      </c>
      <c r="AG9" s="16" t="n">
        <v>0.0143758466366873</v>
      </c>
      <c r="AH9" s="16" t="n">
        <v>0.0116747419234737</v>
      </c>
      <c r="AI9" s="16" t="n">
        <v>0.0760561913323609</v>
      </c>
      <c r="AJ9" s="16" t="n">
        <v>0.0719231876287184</v>
      </c>
      <c r="AK9" s="16" t="n">
        <v>0.0673623843445317</v>
      </c>
      <c r="AL9" s="16" t="n">
        <v>0.170869350788715</v>
      </c>
      <c r="AM9" s="16" t="n">
        <v>0.0436564123248721</v>
      </c>
      <c r="AN9" s="16" t="n">
        <v>0.167482301010023</v>
      </c>
      <c r="AO9" s="16" t="n">
        <v>0.0882753075498754</v>
      </c>
      <c r="AP9" s="16" t="n">
        <v>0</v>
      </c>
      <c r="AQ9" s="16"/>
      <c r="AR9" s="16" t="n">
        <v>0.0228528102342021</v>
      </c>
      <c r="AS9" s="16" t="n">
        <v>0.0115180503638603</v>
      </c>
      <c r="AT9" s="16" t="n">
        <v>0.155910460943776</v>
      </c>
      <c r="AU9" s="16" t="n">
        <v>0.136333106625679</v>
      </c>
      <c r="AV9" s="16" t="n">
        <v>0.00622679875294994</v>
      </c>
      <c r="AW9" s="16" t="n">
        <v>0.0210030723869595</v>
      </c>
      <c r="AX9" s="16" t="n">
        <v>0.157359152675269</v>
      </c>
      <c r="AY9" s="16" t="n">
        <v>0.035457043076685</v>
      </c>
      <c r="AZ9" s="16" t="n">
        <v>0.260579172861109</v>
      </c>
      <c r="BA9" s="16" t="n">
        <v>0.00369877422404978</v>
      </c>
      <c r="BB9" s="16" t="n">
        <v>0.0294997956283104</v>
      </c>
      <c r="BC9" s="16" t="n">
        <v>0.127161685523122</v>
      </c>
    </row>
    <row r="10">
      <c r="B10" s="17" t="s">
        <v>212</v>
      </c>
      <c r="C10" s="16" t="n">
        <v>0.309500091927014</v>
      </c>
      <c r="D10" s="16" t="n">
        <v>0.512631549464177</v>
      </c>
      <c r="E10" s="16" t="n">
        <v>0.466177426185194</v>
      </c>
      <c r="F10" s="16" t="n">
        <v>0.251204003046163</v>
      </c>
      <c r="G10" s="16"/>
      <c r="H10" s="16" t="n">
        <v>0.166573368046369</v>
      </c>
      <c r="I10" s="16" t="n">
        <v>0.310320794259357</v>
      </c>
      <c r="J10" s="16"/>
      <c r="K10" s="16" t="n">
        <v>0.341267027987108</v>
      </c>
      <c r="L10" s="16"/>
      <c r="M10" s="16" t="n">
        <v>0.299601741963159</v>
      </c>
      <c r="N10" s="16" t="n">
        <v>0.395095643475294</v>
      </c>
      <c r="O10" s="16" t="n">
        <v>0.37126019391703</v>
      </c>
      <c r="P10" s="16" t="n">
        <v>0.391553231346739</v>
      </c>
      <c r="Q10" s="16"/>
      <c r="R10" s="16" t="n">
        <v>0.23529608900027</v>
      </c>
      <c r="S10" s="16" t="n">
        <v>0.357960138789654</v>
      </c>
      <c r="T10" s="16" t="n">
        <v>0.294791609388407</v>
      </c>
      <c r="U10" s="16" t="n">
        <v>0.316629563369263</v>
      </c>
      <c r="V10" s="16" t="n">
        <v>0.301780054896979</v>
      </c>
      <c r="W10" s="16"/>
      <c r="X10" s="16" t="n">
        <v>0.256184156499681</v>
      </c>
      <c r="Y10" s="16" t="n">
        <v>0.306771886915763</v>
      </c>
      <c r="Z10" s="16" t="n">
        <v>0.242441180898915</v>
      </c>
      <c r="AA10" s="16" t="n">
        <v>0.491069074509885</v>
      </c>
      <c r="AB10" s="16" t="n">
        <v>0.664710137819316</v>
      </c>
      <c r="AC10" s="16" t="n">
        <v>0.531281156177139</v>
      </c>
      <c r="AD10" s="16" t="n">
        <v>0.687653928591749</v>
      </c>
      <c r="AE10" s="16"/>
      <c r="AF10" s="16" t="n">
        <v>0.64342888357902</v>
      </c>
      <c r="AG10" s="16" t="n">
        <v>0.880135922842391</v>
      </c>
      <c r="AH10" s="16" t="n">
        <v>0.340701132940618</v>
      </c>
      <c r="AI10" s="16" t="n">
        <v>0.397354167714774</v>
      </c>
      <c r="AJ10" s="16" t="n">
        <v>0.396310356362425</v>
      </c>
      <c r="AK10" s="16" t="n">
        <v>0.190447010332692</v>
      </c>
      <c r="AL10" s="16" t="n">
        <v>0.285641346379087</v>
      </c>
      <c r="AM10" s="16" t="n">
        <v>0.670701977655853</v>
      </c>
      <c r="AN10" s="16" t="n">
        <v>0.395211864228773</v>
      </c>
      <c r="AO10" s="16" t="n">
        <v>0.266450915237038</v>
      </c>
      <c r="AP10" s="16" t="n">
        <v>0.0690921803831432</v>
      </c>
      <c r="AQ10" s="16"/>
      <c r="AR10" s="16" t="n">
        <v>0.420225853594963</v>
      </c>
      <c r="AS10" s="16" t="n">
        <v>0.303440761458197</v>
      </c>
      <c r="AT10" s="16" t="n">
        <v>0.170699697909994</v>
      </c>
      <c r="AU10" s="16" t="n">
        <v>0.0604380772337492</v>
      </c>
      <c r="AV10" s="16" t="n">
        <v>0.579623894807215</v>
      </c>
      <c r="AW10" s="16" t="n">
        <v>0.338484076795631</v>
      </c>
      <c r="AX10" s="16" t="n">
        <v>0.359978329398197</v>
      </c>
      <c r="AY10" s="16" t="n">
        <v>0.153759097687409</v>
      </c>
      <c r="AZ10" s="16" t="n">
        <v>0.213969918870316</v>
      </c>
      <c r="BA10" s="16" t="n">
        <v>0.367812141321019</v>
      </c>
      <c r="BB10" s="16" t="n">
        <v>0.393731866544357</v>
      </c>
      <c r="BC10" s="16" t="n">
        <v>0.374049434765696</v>
      </c>
    </row>
    <row r="11">
      <c r="B11" s="17" t="s">
        <v>213</v>
      </c>
      <c r="C11" s="16" t="n">
        <v>0.218877693064911</v>
      </c>
      <c r="D11" s="16" t="n">
        <v>0.185112624895344</v>
      </c>
      <c r="E11" s="16" t="n">
        <v>0.16557543319706</v>
      </c>
      <c r="F11" s="16" t="n">
        <v>0.234301118792506</v>
      </c>
      <c r="G11" s="16"/>
      <c r="H11" s="16" t="n">
        <v>0.38209257356691</v>
      </c>
      <c r="I11" s="16" t="n">
        <v>0.200842271322831</v>
      </c>
      <c r="J11" s="16"/>
      <c r="K11" s="16" t="n">
        <v>0.178591730621086</v>
      </c>
      <c r="L11" s="16"/>
      <c r="M11" s="16" t="n">
        <v>0.218885681906424</v>
      </c>
      <c r="N11" s="16" t="n">
        <v>0.228019619989668</v>
      </c>
      <c r="O11" s="16" t="n">
        <v>0.203229246476357</v>
      </c>
      <c r="P11" s="16" t="n">
        <v>0.13461461250805</v>
      </c>
      <c r="Q11" s="16"/>
      <c r="R11" s="16" t="n">
        <v>0.216098463651068</v>
      </c>
      <c r="S11" s="16" t="n">
        <v>0.226367163718761</v>
      </c>
      <c r="T11" s="16" t="n">
        <v>0.336378470241235</v>
      </c>
      <c r="U11" s="16" t="n">
        <v>0.200473431274556</v>
      </c>
      <c r="V11" s="16" t="n">
        <v>0.18284774325977</v>
      </c>
      <c r="W11" s="16"/>
      <c r="X11" s="16" t="n">
        <v>0.196417002860136</v>
      </c>
      <c r="Y11" s="16" t="n">
        <v>0.180868544689564</v>
      </c>
      <c r="Z11" s="16" t="n">
        <v>0.2924302488072</v>
      </c>
      <c r="AA11" s="16" t="n">
        <v>0.11317380646</v>
      </c>
      <c r="AB11" s="16" t="n">
        <v>0.116538448992996</v>
      </c>
      <c r="AC11" s="16" t="n">
        <v>0.229737318621369</v>
      </c>
      <c r="AD11" s="16" t="n">
        <v>0.113741734223014</v>
      </c>
      <c r="AE11" s="16"/>
      <c r="AF11" s="16" t="n">
        <v>0.000821103131465469</v>
      </c>
      <c r="AG11" s="16" t="n">
        <v>0.0304098019873977</v>
      </c>
      <c r="AH11" s="16" t="n">
        <v>0.321178839684317</v>
      </c>
      <c r="AI11" s="16" t="n">
        <v>0.05158090868046</v>
      </c>
      <c r="AJ11" s="16" t="n">
        <v>0.137330449271728</v>
      </c>
      <c r="AK11" s="16" t="n">
        <v>0.275144824354196</v>
      </c>
      <c r="AL11" s="16" t="n">
        <v>0.248442085653306</v>
      </c>
      <c r="AM11" s="16" t="n">
        <v>0.282181030631942</v>
      </c>
      <c r="AN11" s="16" t="n">
        <v>0.028966968143746</v>
      </c>
      <c r="AO11" s="16" t="n">
        <v>0.253800890999161</v>
      </c>
      <c r="AP11" s="16" t="n">
        <v>0.214646178725802</v>
      </c>
      <c r="AQ11" s="16"/>
      <c r="AR11" s="16" t="n">
        <v>0.221153702249509</v>
      </c>
      <c r="AS11" s="16" t="n">
        <v>0.113652449602379</v>
      </c>
      <c r="AT11" s="16" t="n">
        <v>0.184256183723943</v>
      </c>
      <c r="AU11" s="16" t="n">
        <v>0.136752462578743</v>
      </c>
      <c r="AV11" s="16" t="n">
        <v>0.216538078796552</v>
      </c>
      <c r="AW11" s="16" t="n">
        <v>0.276126480152601</v>
      </c>
      <c r="AX11" s="16" t="n">
        <v>0.3079075368939</v>
      </c>
      <c r="AY11" s="16" t="n">
        <v>0.272587759522507</v>
      </c>
      <c r="AZ11" s="16" t="n">
        <v>0.267908550098684</v>
      </c>
      <c r="BA11" s="16" t="n">
        <v>0.371237968382324</v>
      </c>
      <c r="BB11" s="16" t="n">
        <v>0.211383536104555</v>
      </c>
      <c r="BC11" s="16" t="n">
        <v>0.13940495609511</v>
      </c>
    </row>
    <row r="12">
      <c r="B12" s="17" t="s">
        <v>214</v>
      </c>
      <c r="C12" s="16" t="n">
        <v>0.100001143917032</v>
      </c>
      <c r="D12" s="16" t="n">
        <v>0.0195213456746686</v>
      </c>
      <c r="E12" s="16" t="n">
        <v>0.0958322629724331</v>
      </c>
      <c r="F12" s="16" t="n">
        <v>0.110918600975308</v>
      </c>
      <c r="G12" s="16"/>
      <c r="H12" s="16" t="n">
        <v>0.00569273400167094</v>
      </c>
      <c r="I12" s="16" t="n">
        <v>0.114790314685202</v>
      </c>
      <c r="J12" s="16"/>
      <c r="K12" s="16" t="n">
        <v>0.0558147851044593</v>
      </c>
      <c r="L12" s="16"/>
      <c r="M12" s="16" t="n">
        <v>0.105960326339092</v>
      </c>
      <c r="N12" s="16" t="n">
        <v>0.038053914796748</v>
      </c>
      <c r="O12" s="16" t="n">
        <v>0.0927909688078583</v>
      </c>
      <c r="P12" s="16" t="n">
        <v>0.0594293184777444</v>
      </c>
      <c r="Q12" s="16"/>
      <c r="R12" s="16" t="n">
        <v>0.0259340846213594</v>
      </c>
      <c r="S12" s="16" t="n">
        <v>0.0280043025885638</v>
      </c>
      <c r="T12" s="16" t="n">
        <v>0.0674616204249575</v>
      </c>
      <c r="U12" s="16" t="n">
        <v>0.168062511636421</v>
      </c>
      <c r="V12" s="16" t="n">
        <v>0.110743325502456</v>
      </c>
      <c r="W12" s="16"/>
      <c r="X12" s="16" t="n">
        <v>0.0964188841448867</v>
      </c>
      <c r="Y12" s="16" t="n">
        <v>0.149919540262208</v>
      </c>
      <c r="Z12" s="16" t="n">
        <v>0.281382724852277</v>
      </c>
      <c r="AA12" s="16" t="n">
        <v>0.00341576429969874</v>
      </c>
      <c r="AB12" s="16" t="n">
        <v>0.00163621057138733</v>
      </c>
      <c r="AC12" s="16" t="n">
        <v>0.0743707996543542</v>
      </c>
      <c r="AD12" s="16" t="n">
        <v>0.0704551959882815</v>
      </c>
      <c r="AE12" s="16"/>
      <c r="AF12" s="16" t="n">
        <v>0.326104759349018</v>
      </c>
      <c r="AG12" s="16" t="n">
        <v>0.00351038893580503</v>
      </c>
      <c r="AH12" s="16" t="n">
        <v>0.0431556283919382</v>
      </c>
      <c r="AI12" s="16" t="n">
        <v>0.194319773874283</v>
      </c>
      <c r="AJ12" s="16" t="n">
        <v>0.226593169060805</v>
      </c>
      <c r="AK12" s="16" t="n">
        <v>0.0381733619021524</v>
      </c>
      <c r="AL12" s="16" t="n">
        <v>0.158294071565786</v>
      </c>
      <c r="AM12" s="16" t="n">
        <v>0</v>
      </c>
      <c r="AN12" s="16" t="n">
        <v>0.000219524204707184</v>
      </c>
      <c r="AO12" s="16" t="n">
        <v>0.106615173534029</v>
      </c>
      <c r="AP12" s="16" t="n">
        <v>0.26142277883092</v>
      </c>
      <c r="AQ12" s="16"/>
      <c r="AR12" s="16" t="n">
        <v>0.0667755735372914</v>
      </c>
      <c r="AS12" s="16" t="n">
        <v>0.0477857257061846</v>
      </c>
      <c r="AT12" s="16" t="n">
        <v>0.110599539504762</v>
      </c>
      <c r="AU12" s="16" t="n">
        <v>0.133295270712366</v>
      </c>
      <c r="AV12" s="16" t="n">
        <v>0.00440326270754489</v>
      </c>
      <c r="AW12" s="16" t="n">
        <v>0.134598234261526</v>
      </c>
      <c r="AX12" s="16" t="n">
        <v>0.0193084214684625</v>
      </c>
      <c r="AY12" s="16" t="n">
        <v>0.2690980498567</v>
      </c>
      <c r="AZ12" s="16" t="n">
        <v>0.171694905446594</v>
      </c>
      <c r="BA12" s="16" t="n">
        <v>0.0138582965687852</v>
      </c>
      <c r="BB12" s="16" t="n">
        <v>0.178656766791267</v>
      </c>
      <c r="BC12" s="16" t="n">
        <v>0.0132813736766886</v>
      </c>
    </row>
    <row r="13">
      <c r="B13" s="17" t="s">
        <v>215</v>
      </c>
      <c r="C13" s="16" t="n">
        <v>0.215691749187985</v>
      </c>
      <c r="D13" s="16" t="n">
        <v>0.0815333694114648</v>
      </c>
      <c r="E13" s="16" t="n">
        <v>0.0917766698176135</v>
      </c>
      <c r="F13" s="16" t="n">
        <v>0.258491994041865</v>
      </c>
      <c r="G13" s="16"/>
      <c r="H13" s="16" t="n">
        <v>0.269597204711332</v>
      </c>
      <c r="I13" s="16" t="n">
        <v>0.246145780068114</v>
      </c>
      <c r="J13" s="16"/>
      <c r="K13" s="16" t="n">
        <v>0.247362827216818</v>
      </c>
      <c r="L13" s="16"/>
      <c r="M13" s="16" t="n">
        <v>0.23435155867021</v>
      </c>
      <c r="N13" s="16" t="n">
        <v>0.077690123407649</v>
      </c>
      <c r="O13" s="16" t="n">
        <v>0.0348582569741065</v>
      </c>
      <c r="P13" s="16" t="n">
        <v>0.0215370496966149</v>
      </c>
      <c r="Q13" s="16"/>
      <c r="R13" s="16" t="n">
        <v>0.111549051898869</v>
      </c>
      <c r="S13" s="16" t="n">
        <v>0.0700690821125192</v>
      </c>
      <c r="T13" s="16" t="n">
        <v>0.128201079352698</v>
      </c>
      <c r="U13" s="16" t="n">
        <v>0.217307921160795</v>
      </c>
      <c r="V13" s="16" t="n">
        <v>0.284545291815398</v>
      </c>
      <c r="W13" s="16"/>
      <c r="X13" s="16" t="n">
        <v>0.259716111733846</v>
      </c>
      <c r="Y13" s="16" t="n">
        <v>0.277662870848123</v>
      </c>
      <c r="Z13" s="16" t="n">
        <v>0.14046164068777</v>
      </c>
      <c r="AA13" s="16" t="n">
        <v>0.0255125679295123</v>
      </c>
      <c r="AB13" s="16" t="n">
        <v>0.0412059489135424</v>
      </c>
      <c r="AC13" s="16" t="n">
        <v>0.0208943924546688</v>
      </c>
      <c r="AD13" s="16" t="n">
        <v>0.0287928458510448</v>
      </c>
      <c r="AE13" s="16"/>
      <c r="AF13" s="16" t="n">
        <v>0</v>
      </c>
      <c r="AG13" s="16" t="n">
        <v>0.0715680395977189</v>
      </c>
      <c r="AH13" s="16" t="n">
        <v>0.283289657059652</v>
      </c>
      <c r="AI13" s="16" t="n">
        <v>0.136343945171433</v>
      </c>
      <c r="AJ13" s="16" t="n">
        <v>0.0891805280867638</v>
      </c>
      <c r="AK13" s="16" t="n">
        <v>0.304811684280508</v>
      </c>
      <c r="AL13" s="16" t="n">
        <v>0.135028207608117</v>
      </c>
      <c r="AM13" s="16" t="n">
        <v>0.00346057938733378</v>
      </c>
      <c r="AN13" s="16" t="n">
        <v>0.408119342412751</v>
      </c>
      <c r="AO13" s="16" t="n">
        <v>0.284857712679896</v>
      </c>
      <c r="AP13" s="16" t="n">
        <v>0.333776949165158</v>
      </c>
      <c r="AQ13" s="16"/>
      <c r="AR13" s="16" t="n">
        <v>0.130640163885</v>
      </c>
      <c r="AS13" s="16" t="n">
        <v>0.378245684551867</v>
      </c>
      <c r="AT13" s="16" t="n">
        <v>0.221088110050732</v>
      </c>
      <c r="AU13" s="16" t="n">
        <v>0.133295270712366</v>
      </c>
      <c r="AV13" s="16" t="n">
        <v>0.193207964935738</v>
      </c>
      <c r="AW13" s="16" t="n">
        <v>0.224660190160041</v>
      </c>
      <c r="AX13" s="16" t="n">
        <v>0.155446559564172</v>
      </c>
      <c r="AY13" s="16" t="n">
        <v>0.2690980498567</v>
      </c>
      <c r="AZ13" s="16" t="n">
        <v>0.0858474527232971</v>
      </c>
      <c r="BA13" s="16" t="n">
        <v>0.243392819503822</v>
      </c>
      <c r="BB13" s="16" t="n">
        <v>0.176096116984783</v>
      </c>
      <c r="BC13" s="16" t="n">
        <v>0.220325001889196</v>
      </c>
    </row>
    <row r="14">
      <c r="B14" s="17" t="s">
        <v>101</v>
      </c>
      <c r="C14" s="16" t="n">
        <v>0.0871494854010589</v>
      </c>
      <c r="D14" s="16" t="n">
        <v>0.0719969181161211</v>
      </c>
      <c r="E14" s="16" t="n">
        <v>0.0104614775893652</v>
      </c>
      <c r="F14" s="16" t="n">
        <v>0.105169478892966</v>
      </c>
      <c r="G14" s="16"/>
      <c r="H14" s="16" t="n">
        <v>0.0053417658284068</v>
      </c>
      <c r="I14" s="16" t="n">
        <v>0.0730907342387052</v>
      </c>
      <c r="J14" s="16"/>
      <c r="K14" s="16" t="n">
        <v>0.0890416355345589</v>
      </c>
      <c r="L14" s="16"/>
      <c r="M14" s="16" t="n">
        <v>0.0920353836645869</v>
      </c>
      <c r="N14" s="16" t="n">
        <v>0.0559977833074451</v>
      </c>
      <c r="O14" s="16" t="n">
        <v>0.0300431871325705</v>
      </c>
      <c r="P14" s="16" t="n">
        <v>0</v>
      </c>
      <c r="Q14" s="16"/>
      <c r="R14" s="16" t="n">
        <v>0.406828674744312</v>
      </c>
      <c r="S14" s="16" t="n">
        <v>0.0987757750535861</v>
      </c>
      <c r="T14" s="16" t="n">
        <v>0.0281595654836</v>
      </c>
      <c r="U14" s="16" t="n">
        <v>0.0375895796406102</v>
      </c>
      <c r="V14" s="16" t="n">
        <v>0.104325881568001</v>
      </c>
      <c r="W14" s="16"/>
      <c r="X14" s="16" t="n">
        <v>0.129807965617375</v>
      </c>
      <c r="Y14" s="16" t="n">
        <v>0.0290506138801857</v>
      </c>
      <c r="Z14" s="16" t="n">
        <v>0</v>
      </c>
      <c r="AA14" s="16" t="n">
        <v>0.115493394216427</v>
      </c>
      <c r="AB14" s="16" t="n">
        <v>0.037971824906251</v>
      </c>
      <c r="AC14" s="16" t="n">
        <v>0</v>
      </c>
      <c r="AD14" s="16" t="n">
        <v>0</v>
      </c>
      <c r="AE14" s="16"/>
      <c r="AF14" s="16" t="n">
        <v>0.0234537894593226</v>
      </c>
      <c r="AG14" s="16" t="n">
        <v>0</v>
      </c>
      <c r="AH14" s="16" t="n">
        <v>0</v>
      </c>
      <c r="AI14" s="16" t="n">
        <v>0.144345013226689</v>
      </c>
      <c r="AJ14" s="16" t="n">
        <v>0.0786623095895591</v>
      </c>
      <c r="AK14" s="16" t="n">
        <v>0.12406073478592</v>
      </c>
      <c r="AL14" s="16" t="n">
        <v>0.00172493800498878</v>
      </c>
      <c r="AM14" s="16" t="n">
        <v>0</v>
      </c>
      <c r="AN14" s="16" t="n">
        <v>0</v>
      </c>
      <c r="AO14" s="16" t="n">
        <v>0</v>
      </c>
      <c r="AP14" s="16" t="n">
        <v>0.121061912894976</v>
      </c>
      <c r="AQ14" s="16"/>
      <c r="AR14" s="16" t="n">
        <v>0.138351896499035</v>
      </c>
      <c r="AS14" s="16" t="n">
        <v>0.145357328317512</v>
      </c>
      <c r="AT14" s="16" t="n">
        <v>0.157446007866793</v>
      </c>
      <c r="AU14" s="16" t="n">
        <v>0.399885812137097</v>
      </c>
      <c r="AV14" s="16" t="n">
        <v>0</v>
      </c>
      <c r="AW14" s="16" t="n">
        <v>0.00512794624324106</v>
      </c>
      <c r="AX14" s="16" t="n">
        <v>0</v>
      </c>
      <c r="AY14" s="16" t="n">
        <v>0</v>
      </c>
      <c r="AZ14" s="16" t="n">
        <v>0</v>
      </c>
      <c r="BA14" s="16" t="n">
        <v>0</v>
      </c>
      <c r="BB14" s="16" t="n">
        <v>0.0106319179467278</v>
      </c>
      <c r="BC14" s="16" t="n">
        <v>0.125777548050188</v>
      </c>
    </row>
    <row r="15">
      <c r="B15" s="17" t="s">
        <v>216</v>
      </c>
      <c r="C15" s="23" t="n">
        <v>0.378279928429013</v>
      </c>
      <c r="D15" s="23" t="n">
        <v>0.641835741902402</v>
      </c>
      <c r="E15" s="23" t="n">
        <v>0.636354156423528</v>
      </c>
      <c r="F15" s="23" t="n">
        <v>0.291118807297355</v>
      </c>
      <c r="G15" s="23"/>
      <c r="H15" s="23" t="n">
        <v>0.33727572189168</v>
      </c>
      <c r="I15" s="23" t="n">
        <v>0.365130899685148</v>
      </c>
      <c r="J15" s="23"/>
      <c r="K15" s="23" t="n">
        <v>0.429189021523078</v>
      </c>
      <c r="L15" s="23"/>
      <c r="M15" s="23" t="n">
        <v>0.348767049419687</v>
      </c>
      <c r="N15" s="23" t="n">
        <v>0.60023855849849</v>
      </c>
      <c r="O15" s="23" t="n">
        <v>0.639078340609108</v>
      </c>
      <c r="P15" s="23" t="n">
        <v>0.784419019317591</v>
      </c>
      <c r="Q15" s="23"/>
      <c r="R15" s="23" t="n">
        <v>0.239589725084391</v>
      </c>
      <c r="S15" s="23" t="n">
        <v>0.57678367652657</v>
      </c>
      <c r="T15" s="23" t="n">
        <v>0.439799264497509</v>
      </c>
      <c r="U15" s="23" t="n">
        <v>0.376566556287618</v>
      </c>
      <c r="V15" s="23" t="n">
        <v>0.317537757854375</v>
      </c>
      <c r="W15" s="23"/>
      <c r="X15" s="23" t="n">
        <v>0.317640035643757</v>
      </c>
      <c r="Y15" s="23" t="n">
        <v>0.362498430319919</v>
      </c>
      <c r="Z15" s="23" t="n">
        <v>0.285725385652754</v>
      </c>
      <c r="AA15" s="23" t="n">
        <v>0.742404467094363</v>
      </c>
      <c r="AB15" s="23" t="n">
        <v>0.802647566615823</v>
      </c>
      <c r="AC15" s="23" t="n">
        <v>0.674997489269608</v>
      </c>
      <c r="AD15" s="23" t="n">
        <v>0.78701022393766</v>
      </c>
      <c r="AE15" s="23"/>
      <c r="AF15" s="23" t="n">
        <v>0.649620348060194</v>
      </c>
      <c r="AG15" s="23" t="n">
        <v>0.894511769479078</v>
      </c>
      <c r="AH15" s="23" t="n">
        <v>0.352375874864092</v>
      </c>
      <c r="AI15" s="23" t="n">
        <v>0.473410359047134</v>
      </c>
      <c r="AJ15" s="23" t="n">
        <v>0.468233543991143</v>
      </c>
      <c r="AK15" s="23" t="n">
        <v>0.257809394677224</v>
      </c>
      <c r="AL15" s="23" t="n">
        <v>0.456510697167802</v>
      </c>
      <c r="AM15" s="23" t="n">
        <v>0.714358389980725</v>
      </c>
      <c r="AN15" s="23" t="n">
        <v>0.562694165238796</v>
      </c>
      <c r="AO15" s="23" t="n">
        <v>0.354726222786914</v>
      </c>
      <c r="AP15" s="23" t="n">
        <v>0.0690921803831432</v>
      </c>
      <c r="AQ15" s="23"/>
      <c r="AR15" s="23" t="n">
        <v>0.443078663829165</v>
      </c>
      <c r="AS15" s="23" t="n">
        <v>0.314958811822058</v>
      </c>
      <c r="AT15" s="23" t="n">
        <v>0.32661015885377</v>
      </c>
      <c r="AU15" s="23" t="n">
        <v>0.196771183859428</v>
      </c>
      <c r="AV15" s="23" t="n">
        <v>0.585850693560165</v>
      </c>
      <c r="AW15" s="23" t="n">
        <v>0.359487149182591</v>
      </c>
      <c r="AX15" s="23" t="n">
        <v>0.517337482073466</v>
      </c>
      <c r="AY15" s="23" t="n">
        <v>0.189216140764094</v>
      </c>
      <c r="AZ15" s="23" t="n">
        <v>0.474549091731425</v>
      </c>
      <c r="BA15" s="23" t="n">
        <v>0.371510915545069</v>
      </c>
      <c r="BB15" s="23" t="n">
        <v>0.423231662172667</v>
      </c>
      <c r="BC15" s="23" t="n">
        <v>0.501211120288818</v>
      </c>
    </row>
    <row r="16">
      <c r="B16" s="17" t="s">
        <v>217</v>
      </c>
      <c r="C16" s="23" t="n">
        <v>0.315692893105017</v>
      </c>
      <c r="D16" s="23" t="n">
        <v>0.101054715086133</v>
      </c>
      <c r="E16" s="23" t="n">
        <v>0.187608932790047</v>
      </c>
      <c r="F16" s="23" t="n">
        <v>0.369410595017173</v>
      </c>
      <c r="G16" s="23"/>
      <c r="H16" s="23" t="n">
        <v>0.275289938713003</v>
      </c>
      <c r="I16" s="23" t="n">
        <v>0.360936094753316</v>
      </c>
      <c r="J16" s="23"/>
      <c r="K16" s="23" t="n">
        <v>0.303177612321277</v>
      </c>
      <c r="L16" s="23"/>
      <c r="M16" s="23" t="n">
        <v>0.340311885009302</v>
      </c>
      <c r="N16" s="23" t="n">
        <v>0.115744038204397</v>
      </c>
      <c r="O16" s="23" t="n">
        <v>0.127649225781965</v>
      </c>
      <c r="P16" s="23" t="n">
        <v>0.0809663681743593</v>
      </c>
      <c r="Q16" s="23"/>
      <c r="R16" s="23" t="n">
        <v>0.137483136520229</v>
      </c>
      <c r="S16" s="23" t="n">
        <v>0.0980733847010829</v>
      </c>
      <c r="T16" s="23" t="n">
        <v>0.195662699777656</v>
      </c>
      <c r="U16" s="23" t="n">
        <v>0.385370432797216</v>
      </c>
      <c r="V16" s="23" t="n">
        <v>0.395288617317855</v>
      </c>
      <c r="W16" s="23"/>
      <c r="X16" s="23" t="n">
        <v>0.356134995878733</v>
      </c>
      <c r="Y16" s="23" t="n">
        <v>0.427582411110331</v>
      </c>
      <c r="Z16" s="23" t="n">
        <v>0.421844365540046</v>
      </c>
      <c r="AA16" s="23" t="n">
        <v>0.0289283322292111</v>
      </c>
      <c r="AB16" s="23" t="n">
        <v>0.0428421594849297</v>
      </c>
      <c r="AC16" s="23" t="n">
        <v>0.095265192109023</v>
      </c>
      <c r="AD16" s="23" t="n">
        <v>0.0992480418393262</v>
      </c>
      <c r="AE16" s="23"/>
      <c r="AF16" s="23" t="n">
        <v>0.326104759349018</v>
      </c>
      <c r="AG16" s="23" t="n">
        <v>0.075078428533524</v>
      </c>
      <c r="AH16" s="23" t="n">
        <v>0.326445285451591</v>
      </c>
      <c r="AI16" s="23" t="n">
        <v>0.330663719045716</v>
      </c>
      <c r="AJ16" s="23" t="n">
        <v>0.315773697147569</v>
      </c>
      <c r="AK16" s="23" t="n">
        <v>0.34298504618266</v>
      </c>
      <c r="AL16" s="23" t="n">
        <v>0.293322279173903</v>
      </c>
      <c r="AM16" s="23" t="n">
        <v>0.00346057938733378</v>
      </c>
      <c r="AN16" s="23" t="n">
        <v>0.408338866617458</v>
      </c>
      <c r="AO16" s="23" t="n">
        <v>0.391472886213925</v>
      </c>
      <c r="AP16" s="23" t="n">
        <v>0.595199727996079</v>
      </c>
      <c r="AQ16" s="23"/>
      <c r="AR16" s="23" t="n">
        <v>0.197415737422292</v>
      </c>
      <c r="AS16" s="23" t="n">
        <v>0.426031410258051</v>
      </c>
      <c r="AT16" s="23" t="n">
        <v>0.331687649555494</v>
      </c>
      <c r="AU16" s="23" t="n">
        <v>0.266590541424732</v>
      </c>
      <c r="AV16" s="23" t="n">
        <v>0.197611227643283</v>
      </c>
      <c r="AW16" s="23" t="n">
        <v>0.359258424421567</v>
      </c>
      <c r="AX16" s="23" t="n">
        <v>0.174754981032635</v>
      </c>
      <c r="AY16" s="23" t="n">
        <v>0.538196099713399</v>
      </c>
      <c r="AZ16" s="23" t="n">
        <v>0.257542358169891</v>
      </c>
      <c r="BA16" s="23" t="n">
        <v>0.257251116072607</v>
      </c>
      <c r="BB16" s="23" t="n">
        <v>0.354752883776049</v>
      </c>
      <c r="BC16" s="23" t="n">
        <v>0.233606375565885</v>
      </c>
    </row>
    <row r="17">
      <c r="B17" s="17" t="s">
        <v>132</v>
      </c>
      <c r="C17" s="24" t="n">
        <v>0.0625870353239964</v>
      </c>
      <c r="D17" s="24" t="n">
        <v>0.540781026816268</v>
      </c>
      <c r="E17" s="24" t="n">
        <v>0.448745223633481</v>
      </c>
      <c r="F17" s="24" t="n">
        <v>-0.0782917877198184</v>
      </c>
      <c r="G17" s="24"/>
      <c r="H17" s="24" t="n">
        <v>0.0619857831786765</v>
      </c>
      <c r="I17" s="24" t="n">
        <v>0.00419480493183183</v>
      </c>
      <c r="J17" s="24"/>
      <c r="K17" s="24" t="n">
        <v>0.1260114092018</v>
      </c>
      <c r="L17" s="24"/>
      <c r="M17" s="24" t="n">
        <v>0.00845516441038552</v>
      </c>
      <c r="N17" s="24" t="n">
        <v>0.484494520294092</v>
      </c>
      <c r="O17" s="24" t="n">
        <v>0.511429114827143</v>
      </c>
      <c r="P17" s="24" t="n">
        <v>0.703452651143232</v>
      </c>
      <c r="Q17" s="24"/>
      <c r="R17" s="24" t="n">
        <v>0.102106588564162</v>
      </c>
      <c r="S17" s="24" t="n">
        <v>0.478710291825487</v>
      </c>
      <c r="T17" s="24" t="n">
        <v>0.244136564719853</v>
      </c>
      <c r="U17" s="24" t="n">
        <v>-0.00880387650959735</v>
      </c>
      <c r="V17" s="24" t="n">
        <v>-0.0777508594634801</v>
      </c>
      <c r="W17" s="24"/>
      <c r="X17" s="24" t="n">
        <v>-0.0384949602349761</v>
      </c>
      <c r="Y17" s="24" t="n">
        <v>-0.0650839807904118</v>
      </c>
      <c r="Z17" s="24" t="n">
        <v>-0.136118979887293</v>
      </c>
      <c r="AA17" s="24" t="n">
        <v>0.713476134865151</v>
      </c>
      <c r="AB17" s="24" t="n">
        <v>0.759805407130893</v>
      </c>
      <c r="AC17" s="24" t="n">
        <v>0.579732297160585</v>
      </c>
      <c r="AD17" s="24" t="n">
        <v>0.687762182098333</v>
      </c>
      <c r="AE17" s="24"/>
      <c r="AF17" s="24" t="n">
        <v>0.323515588711176</v>
      </c>
      <c r="AG17" s="24" t="n">
        <v>0.819433340945554</v>
      </c>
      <c r="AH17" s="24" t="n">
        <v>0.0259305894125014</v>
      </c>
      <c r="AI17" s="24" t="n">
        <v>0.142746640001418</v>
      </c>
      <c r="AJ17" s="24" t="n">
        <v>0.152459846843574</v>
      </c>
      <c r="AK17" s="24" t="n">
        <v>-0.085175651505436</v>
      </c>
      <c r="AL17" s="24" t="n">
        <v>0.1631884179939</v>
      </c>
      <c r="AM17" s="24" t="n">
        <v>0.710897810593391</v>
      </c>
      <c r="AN17" s="24" t="n">
        <v>0.154355298621338</v>
      </c>
      <c r="AO17" s="24" t="n">
        <v>-0.0367466634270117</v>
      </c>
      <c r="AP17" s="24" t="n">
        <v>-0.526107547612935</v>
      </c>
      <c r="AQ17" s="24"/>
      <c r="AR17" s="24" t="n">
        <v>0.245662926406873</v>
      </c>
      <c r="AS17" s="24" t="n">
        <v>-0.111072598435994</v>
      </c>
      <c r="AT17" s="24" t="n">
        <v>-0.00507749070172403</v>
      </c>
      <c r="AU17" s="24" t="n">
        <v>-0.0698193575653037</v>
      </c>
      <c r="AV17" s="24" t="n">
        <v>0.388239465916882</v>
      </c>
      <c r="AW17" s="24" t="n">
        <v>0.000228724761023535</v>
      </c>
      <c r="AX17" s="24" t="n">
        <v>0.342582501040831</v>
      </c>
      <c r="AY17" s="24" t="n">
        <v>-0.348979958949305</v>
      </c>
      <c r="AZ17" s="24" t="n">
        <v>0.217006733561534</v>
      </c>
      <c r="BA17" s="24" t="n">
        <v>0.114259799472462</v>
      </c>
      <c r="BB17" s="24" t="n">
        <v>0.068478778396618</v>
      </c>
      <c r="BC17" s="24" t="n">
        <v>0.267604744722933</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222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211</v>
      </c>
      <c r="C9" s="16" t="n">
        <v>0.105923445528996</v>
      </c>
      <c r="D9" s="16" t="n">
        <v>0.162089500076708</v>
      </c>
      <c r="E9" s="16" t="n">
        <v>0.253728623719977</v>
      </c>
      <c r="F9" s="16" t="n">
        <v>0.0678287581686936</v>
      </c>
      <c r="G9" s="16"/>
      <c r="H9" s="16" t="n">
        <v>0.235878852027643</v>
      </c>
      <c r="I9" s="16" t="n">
        <v>0.120422629934115</v>
      </c>
      <c r="J9" s="16"/>
      <c r="K9" s="16" t="n">
        <v>0.0982972868502007</v>
      </c>
      <c r="L9" s="16"/>
      <c r="M9" s="16" t="n">
        <v>0.0861876213848733</v>
      </c>
      <c r="N9" s="16" t="n">
        <v>0.257016055231635</v>
      </c>
      <c r="O9" s="16" t="n">
        <v>0.258374837898805</v>
      </c>
      <c r="P9" s="16" t="n">
        <v>0.475281708810279</v>
      </c>
      <c r="Q9" s="16"/>
      <c r="R9" s="16" t="n">
        <v>0.0451317099705615</v>
      </c>
      <c r="S9" s="16" t="n">
        <v>0.276803445707623</v>
      </c>
      <c r="T9" s="16" t="n">
        <v>0.208049374974489</v>
      </c>
      <c r="U9" s="16" t="n">
        <v>0.111928876196548</v>
      </c>
      <c r="V9" s="16" t="n">
        <v>0.0346861443944112</v>
      </c>
      <c r="W9" s="16"/>
      <c r="X9" s="16" t="n">
        <v>0.068090665750743</v>
      </c>
      <c r="Y9" s="16" t="n">
        <v>0.0588271362521656</v>
      </c>
      <c r="Z9" s="16" t="n">
        <v>0.277066873716422</v>
      </c>
      <c r="AA9" s="16" t="n">
        <v>0.321144879910457</v>
      </c>
      <c r="AB9" s="16" t="n">
        <v>0.119324570435345</v>
      </c>
      <c r="AC9" s="16" t="n">
        <v>0.389129663902245</v>
      </c>
      <c r="AD9" s="16" t="n">
        <v>0.114119231127332</v>
      </c>
      <c r="AE9" s="16"/>
      <c r="AF9" s="16" t="n">
        <v>0.332296223830192</v>
      </c>
      <c r="AG9" s="16" t="n">
        <v>0.849585747487244</v>
      </c>
      <c r="AH9" s="16" t="n">
        <v>0.0702161740980055</v>
      </c>
      <c r="AI9" s="16" t="n">
        <v>0.161692262597197</v>
      </c>
      <c r="AJ9" s="16" t="n">
        <v>0.125411809670787</v>
      </c>
      <c r="AK9" s="16" t="n">
        <v>0.0446238660812151</v>
      </c>
      <c r="AL9" s="16" t="n">
        <v>0.181962710391679</v>
      </c>
      <c r="AM9" s="16" t="n">
        <v>0.0827131572621215</v>
      </c>
      <c r="AN9" s="16" t="n">
        <v>0.125537049223931</v>
      </c>
      <c r="AO9" s="16" t="n">
        <v>0.0277711584841176</v>
      </c>
      <c r="AP9" s="16" t="n">
        <v>0</v>
      </c>
      <c r="AQ9" s="16"/>
      <c r="AR9" s="16" t="n">
        <v>0.0819166511574586</v>
      </c>
      <c r="AS9" s="16" t="n">
        <v>0.10619817214528</v>
      </c>
      <c r="AT9" s="16" t="n">
        <v>0.158408459032142</v>
      </c>
      <c r="AU9" s="16" t="n">
        <v>0.15850435631247</v>
      </c>
      <c r="AV9" s="16" t="n">
        <v>0.199434763688688</v>
      </c>
      <c r="AW9" s="16" t="n">
        <v>0.0687531919744421</v>
      </c>
      <c r="AX9" s="16" t="n">
        <v>0.0425587217269181</v>
      </c>
      <c r="AY9" s="16" t="n">
        <v>0.0175168713639544</v>
      </c>
      <c r="AZ9" s="16" t="n">
        <v>0.194653858286845</v>
      </c>
      <c r="BA9" s="16" t="n">
        <v>0.0149414933106383</v>
      </c>
      <c r="BB9" s="16" t="n">
        <v>0.125851417242724</v>
      </c>
      <c r="BC9" s="16" t="n">
        <v>0.126039132383039</v>
      </c>
    </row>
    <row r="10">
      <c r="B10" s="17" t="s">
        <v>212</v>
      </c>
      <c r="C10" s="16" t="n">
        <v>0.181701455853847</v>
      </c>
      <c r="D10" s="16" t="n">
        <v>0.414966932549069</v>
      </c>
      <c r="E10" s="16" t="n">
        <v>0.50971497654012</v>
      </c>
      <c r="F10" s="16" t="n">
        <v>0.0836092179282032</v>
      </c>
      <c r="G10" s="16"/>
      <c r="H10" s="16" t="n">
        <v>0.175760931273879</v>
      </c>
      <c r="I10" s="16" t="n">
        <v>0.148233658637549</v>
      </c>
      <c r="J10" s="16"/>
      <c r="K10" s="16" t="n">
        <v>0.167154325262152</v>
      </c>
      <c r="L10" s="16"/>
      <c r="M10" s="16" t="n">
        <v>0.159751309402307</v>
      </c>
      <c r="N10" s="16" t="n">
        <v>0.369085398072053</v>
      </c>
      <c r="O10" s="16" t="n">
        <v>0.33400783720308</v>
      </c>
      <c r="P10" s="16" t="n">
        <v>0.307165804792862</v>
      </c>
      <c r="Q10" s="16"/>
      <c r="R10" s="16" t="n">
        <v>0.220392099735189</v>
      </c>
      <c r="S10" s="16" t="n">
        <v>0.21111545033014</v>
      </c>
      <c r="T10" s="16" t="n">
        <v>0.174284793354572</v>
      </c>
      <c r="U10" s="16" t="n">
        <v>0.238981449329655</v>
      </c>
      <c r="V10" s="16" t="n">
        <v>0.159362938221979</v>
      </c>
      <c r="W10" s="16"/>
      <c r="X10" s="16" t="n">
        <v>0.210618754096832</v>
      </c>
      <c r="Y10" s="16" t="n">
        <v>0.119260322816741</v>
      </c>
      <c r="Z10" s="16" t="n">
        <v>0.106899945073003</v>
      </c>
      <c r="AA10" s="16" t="n">
        <v>0.21472720072512</v>
      </c>
      <c r="AB10" s="16" t="n">
        <v>0.396004931343163</v>
      </c>
      <c r="AC10" s="16" t="n">
        <v>0.222576378410048</v>
      </c>
      <c r="AD10" s="16" t="n">
        <v>0.620918339560354</v>
      </c>
      <c r="AE10" s="16"/>
      <c r="AF10" s="16" t="n">
        <v>0.14616787117006</v>
      </c>
      <c r="AG10" s="16" t="n">
        <v>0.0464446318680552</v>
      </c>
      <c r="AH10" s="16" t="n">
        <v>0.342515262288257</v>
      </c>
      <c r="AI10" s="16" t="n">
        <v>0.0957521799689929</v>
      </c>
      <c r="AJ10" s="16" t="n">
        <v>0.244553316913727</v>
      </c>
      <c r="AK10" s="16" t="n">
        <v>0.105977667134247</v>
      </c>
      <c r="AL10" s="16" t="n">
        <v>0.350891701706921</v>
      </c>
      <c r="AM10" s="16" t="n">
        <v>0.177855915467523</v>
      </c>
      <c r="AN10" s="16" t="n">
        <v>0.376245521085556</v>
      </c>
      <c r="AO10" s="16" t="n">
        <v>0.192457756793235</v>
      </c>
      <c r="AP10" s="16" t="n">
        <v>0.0690921803831432</v>
      </c>
      <c r="AQ10" s="16"/>
      <c r="AR10" s="16" t="n">
        <v>0.182080723667067</v>
      </c>
      <c r="AS10" s="16" t="n">
        <v>0.0614268119694587</v>
      </c>
      <c r="AT10" s="16" t="n">
        <v>0.171585474282158</v>
      </c>
      <c r="AU10" s="16" t="n">
        <v>0.00607567182662554</v>
      </c>
      <c r="AV10" s="16" t="n">
        <v>0.216538078796552</v>
      </c>
      <c r="AW10" s="16" t="n">
        <v>0.291167375640433</v>
      </c>
      <c r="AX10" s="16" t="n">
        <v>0.457382931989182</v>
      </c>
      <c r="AY10" s="16" t="n">
        <v>0.0192100727590594</v>
      </c>
      <c r="AZ10" s="16" t="n">
        <v>0.204413972650075</v>
      </c>
      <c r="BA10" s="16" t="n">
        <v>0.126312768138158</v>
      </c>
      <c r="BB10" s="16" t="n">
        <v>0.11927748845408</v>
      </c>
      <c r="BC10" s="16" t="n">
        <v>0.157699710997834</v>
      </c>
    </row>
    <row r="11">
      <c r="B11" s="17" t="s">
        <v>213</v>
      </c>
      <c r="C11" s="16" t="n">
        <v>0.296627610964623</v>
      </c>
      <c r="D11" s="16" t="n">
        <v>0.15509457343651</v>
      </c>
      <c r="E11" s="16" t="n">
        <v>0.185677687894073</v>
      </c>
      <c r="F11" s="16" t="n">
        <v>0.33762099174766</v>
      </c>
      <c r="G11" s="16"/>
      <c r="H11" s="16" t="n">
        <v>0.0346542166216273</v>
      </c>
      <c r="I11" s="16" t="n">
        <v>0.320643040917527</v>
      </c>
      <c r="J11" s="16"/>
      <c r="K11" s="16" t="n">
        <v>0.239975292797828</v>
      </c>
      <c r="L11" s="16"/>
      <c r="M11" s="16" t="n">
        <v>0.310356082139212</v>
      </c>
      <c r="N11" s="16" t="n">
        <v>0.175936796203242</v>
      </c>
      <c r="O11" s="16" t="n">
        <v>0.220801926449866</v>
      </c>
      <c r="P11" s="16" t="n">
        <v>0.155429303334121</v>
      </c>
      <c r="Q11" s="16"/>
      <c r="R11" s="16" t="n">
        <v>0.216098463651068</v>
      </c>
      <c r="S11" s="16" t="n">
        <v>0.250207201443492</v>
      </c>
      <c r="T11" s="16" t="n">
        <v>0.250566918526609</v>
      </c>
      <c r="U11" s="16" t="n">
        <v>0.130908102157741</v>
      </c>
      <c r="V11" s="16" t="n">
        <v>0.373980056355404</v>
      </c>
      <c r="W11" s="16"/>
      <c r="X11" s="16" t="n">
        <v>0.229035255561143</v>
      </c>
      <c r="Y11" s="16" t="n">
        <v>0.331314932935344</v>
      </c>
      <c r="Z11" s="16" t="n">
        <v>0.334397472282571</v>
      </c>
      <c r="AA11" s="16" t="n">
        <v>0.345530023004958</v>
      </c>
      <c r="AB11" s="16" t="n">
        <v>0.19418620529687</v>
      </c>
      <c r="AC11" s="16" t="n">
        <v>0.273156209288801</v>
      </c>
      <c r="AD11" s="16" t="n">
        <v>0.181399082220564</v>
      </c>
      <c r="AE11" s="16"/>
      <c r="AF11" s="16" t="n">
        <v>0.498082115540425</v>
      </c>
      <c r="AG11" s="16" t="n">
        <v>0.0288911921111766</v>
      </c>
      <c r="AH11" s="16" t="n">
        <v>0.248684280254013</v>
      </c>
      <c r="AI11" s="16" t="n">
        <v>0.299462702874898</v>
      </c>
      <c r="AJ11" s="16" t="n">
        <v>0.249369064610707</v>
      </c>
      <c r="AK11" s="16" t="n">
        <v>0.340665009185411</v>
      </c>
      <c r="AL11" s="16" t="n">
        <v>0.0860537216248766</v>
      </c>
      <c r="AM11" s="16" t="n">
        <v>0.697598529403774</v>
      </c>
      <c r="AN11" s="16" t="n">
        <v>0.404148695929152</v>
      </c>
      <c r="AO11" s="16" t="n">
        <v>0.331596559480104</v>
      </c>
      <c r="AP11" s="16" t="n">
        <v>0</v>
      </c>
      <c r="AQ11" s="16"/>
      <c r="AR11" s="16" t="n">
        <v>0.261883094755113</v>
      </c>
      <c r="AS11" s="16" t="n">
        <v>0.297376837352478</v>
      </c>
      <c r="AT11" s="16" t="n">
        <v>0.178826020482734</v>
      </c>
      <c r="AU11" s="16" t="n">
        <v>0.168943618299075</v>
      </c>
      <c r="AV11" s="16" t="n">
        <v>0.390819192579022</v>
      </c>
      <c r="AW11" s="16" t="n">
        <v>0.320095736008794</v>
      </c>
      <c r="AX11" s="16" t="n">
        <v>0.326259661806814</v>
      </c>
      <c r="AY11" s="16" t="n">
        <v>0.286614921220654</v>
      </c>
      <c r="AZ11" s="16" t="n">
        <v>0.429237263616486</v>
      </c>
      <c r="BA11" s="16" t="n">
        <v>0.592925758870771</v>
      </c>
      <c r="BB11" s="16" t="n">
        <v>0.40067222084255</v>
      </c>
      <c r="BC11" s="16" t="n">
        <v>0.233260341197651</v>
      </c>
    </row>
    <row r="12">
      <c r="B12" s="17" t="s">
        <v>214</v>
      </c>
      <c r="C12" s="16" t="n">
        <v>0.0507191344723728</v>
      </c>
      <c r="D12" s="16" t="n">
        <v>0.0886340643617086</v>
      </c>
      <c r="E12" s="16" t="n">
        <v>0.0296465144894019</v>
      </c>
      <c r="F12" s="16" t="n">
        <v>0.0504210252045373</v>
      </c>
      <c r="G12" s="16"/>
      <c r="H12" s="16" t="n">
        <v>0.0247703833802908</v>
      </c>
      <c r="I12" s="16" t="n">
        <v>0.0412968761136195</v>
      </c>
      <c r="J12" s="16"/>
      <c r="K12" s="16" t="n">
        <v>0.0358501575227581</v>
      </c>
      <c r="L12" s="16"/>
      <c r="M12" s="16" t="n">
        <v>0.0465037840109443</v>
      </c>
      <c r="N12" s="16" t="n">
        <v>0.0762486858519778</v>
      </c>
      <c r="O12" s="16" t="n">
        <v>0.118651856645119</v>
      </c>
      <c r="P12" s="16" t="n">
        <v>0.0234789883328852</v>
      </c>
      <c r="Q12" s="16"/>
      <c r="R12" s="16" t="n">
        <v>0</v>
      </c>
      <c r="S12" s="16" t="n">
        <v>0</v>
      </c>
      <c r="T12" s="16" t="n">
        <v>0.094155633675681</v>
      </c>
      <c r="U12" s="16" t="n">
        <v>0.123078381213633</v>
      </c>
      <c r="V12" s="16" t="n">
        <v>0.0271517237724262</v>
      </c>
      <c r="W12" s="16"/>
      <c r="X12" s="16" t="n">
        <v>0.0305067566160084</v>
      </c>
      <c r="Y12" s="16" t="n">
        <v>0.0959947879603907</v>
      </c>
      <c r="Z12" s="16" t="n">
        <v>0.015382554270862</v>
      </c>
      <c r="AA12" s="16" t="n">
        <v>0.000546787816074953</v>
      </c>
      <c r="AB12" s="16" t="n">
        <v>0.224098060456658</v>
      </c>
      <c r="AC12" s="16" t="n">
        <v>0.0417887849093376</v>
      </c>
      <c r="AD12" s="16" t="n">
        <v>0.0647068094026878</v>
      </c>
      <c r="AE12" s="16"/>
      <c r="AF12" s="16" t="n">
        <v>0</v>
      </c>
      <c r="AG12" s="16" t="n">
        <v>0.00351038893580503</v>
      </c>
      <c r="AH12" s="16" t="n">
        <v>0.0146326931682956</v>
      </c>
      <c r="AI12" s="16" t="n">
        <v>0.00905751058108163</v>
      </c>
      <c r="AJ12" s="16" t="n">
        <v>0.201105099167783</v>
      </c>
      <c r="AK12" s="16" t="n">
        <v>0.0237251784068538</v>
      </c>
      <c r="AL12" s="16" t="n">
        <v>0.1095466475554</v>
      </c>
      <c r="AM12" s="16" t="n">
        <v>0.0160406553914752</v>
      </c>
      <c r="AN12" s="16" t="n">
        <v>0.0113822883849956</v>
      </c>
      <c r="AO12" s="16" t="n">
        <v>0</v>
      </c>
      <c r="AP12" s="16" t="n">
        <v>0</v>
      </c>
      <c r="AQ12" s="16"/>
      <c r="AR12" s="16" t="n">
        <v>0.141262879688618</v>
      </c>
      <c r="AS12" s="16" t="n">
        <v>0.0523485223333765</v>
      </c>
      <c r="AT12" s="16" t="n">
        <v>0.0135757264389356</v>
      </c>
      <c r="AU12" s="16" t="n">
        <v>0.133295270712366</v>
      </c>
      <c r="AV12" s="16" t="n">
        <v>0</v>
      </c>
      <c r="AW12" s="16" t="n">
        <v>0.0496642246062528</v>
      </c>
      <c r="AX12" s="16" t="n">
        <v>0.018352124912914</v>
      </c>
      <c r="AY12" s="16" t="n">
        <v>0.00042330034877626</v>
      </c>
      <c r="AZ12" s="16" t="n">
        <v>0</v>
      </c>
      <c r="BA12" s="16" t="n">
        <v>0.0052311549643935</v>
      </c>
      <c r="BB12" s="16" t="n">
        <v>0</v>
      </c>
      <c r="BC12" s="16" t="n">
        <v>0.139058921726876</v>
      </c>
    </row>
    <row r="13">
      <c r="B13" s="17" t="s">
        <v>215</v>
      </c>
      <c r="C13" s="16" t="n">
        <v>0.223006893635609</v>
      </c>
      <c r="D13" s="16" t="n">
        <v>0.113854636822432</v>
      </c>
      <c r="E13" s="16" t="n">
        <v>0.01155642762633</v>
      </c>
      <c r="F13" s="16" t="n">
        <v>0.281098446883929</v>
      </c>
      <c r="G13" s="16"/>
      <c r="H13" s="16" t="n">
        <v>0.237878527584946</v>
      </c>
      <c r="I13" s="16" t="n">
        <v>0.248773559594199</v>
      </c>
      <c r="J13" s="16"/>
      <c r="K13" s="16" t="n">
        <v>0.267832152137251</v>
      </c>
      <c r="L13" s="16"/>
      <c r="M13" s="16" t="n">
        <v>0.242424379289954</v>
      </c>
      <c r="N13" s="16" t="n">
        <v>0.0775941159875971</v>
      </c>
      <c r="O13" s="16" t="n">
        <v>0.0380894708473668</v>
      </c>
      <c r="P13" s="16" t="n">
        <v>0.0361082333684976</v>
      </c>
      <c r="Q13" s="16"/>
      <c r="R13" s="16" t="n">
        <v>0.111549051898869</v>
      </c>
      <c r="S13" s="16" t="n">
        <v>0.163098127465159</v>
      </c>
      <c r="T13" s="16" t="n">
        <v>0.118742442252979</v>
      </c>
      <c r="U13" s="16" t="n">
        <v>0.224439575872628</v>
      </c>
      <c r="V13" s="16" t="n">
        <v>0.279632837260713</v>
      </c>
      <c r="W13" s="16"/>
      <c r="X13" s="16" t="n">
        <v>0.236779749531539</v>
      </c>
      <c r="Y13" s="16" t="n">
        <v>0.365552206155173</v>
      </c>
      <c r="Z13" s="16" t="n">
        <v>0.266253154657143</v>
      </c>
      <c r="AA13" s="16" t="n">
        <v>0</v>
      </c>
      <c r="AB13" s="16" t="n">
        <v>0.0442196161623569</v>
      </c>
      <c r="AC13" s="16" t="n">
        <v>0.0733489634895681</v>
      </c>
      <c r="AD13" s="16" t="n">
        <v>0.0188565376890614</v>
      </c>
      <c r="AE13" s="16"/>
      <c r="AF13" s="16" t="n">
        <v>0</v>
      </c>
      <c r="AG13" s="16" t="n">
        <v>0.0715680395977189</v>
      </c>
      <c r="AH13" s="16" t="n">
        <v>0.17791774328629</v>
      </c>
      <c r="AI13" s="16" t="n">
        <v>0.289690330751141</v>
      </c>
      <c r="AJ13" s="16" t="n">
        <v>0.0891805280867638</v>
      </c>
      <c r="AK13" s="16" t="n">
        <v>0.298917763475859</v>
      </c>
      <c r="AL13" s="16" t="n">
        <v>0.263403373262858</v>
      </c>
      <c r="AM13" s="16" t="n">
        <v>0.0257917424751064</v>
      </c>
      <c r="AN13" s="16" t="n">
        <v>0.0826864453763664</v>
      </c>
      <c r="AO13" s="16" t="n">
        <v>0.448174525242544</v>
      </c>
      <c r="AP13" s="16" t="n">
        <v>0.54842312789096</v>
      </c>
      <c r="AQ13" s="16"/>
      <c r="AR13" s="16" t="n">
        <v>0.194504754232709</v>
      </c>
      <c r="AS13" s="16" t="n">
        <v>0.337292327881894</v>
      </c>
      <c r="AT13" s="16" t="n">
        <v>0.163899365498342</v>
      </c>
      <c r="AU13" s="16" t="n">
        <v>0.133295270712366</v>
      </c>
      <c r="AV13" s="16" t="n">
        <v>0.193207964935738</v>
      </c>
      <c r="AW13" s="16" t="n">
        <v>0.2227245206992</v>
      </c>
      <c r="AX13" s="16" t="n">
        <v>0.155446559564172</v>
      </c>
      <c r="AY13" s="16" t="n">
        <v>0.67581153395878</v>
      </c>
      <c r="AZ13" s="16" t="n">
        <v>0</v>
      </c>
      <c r="BA13" s="16" t="n">
        <v>0.257973247233843</v>
      </c>
      <c r="BB13" s="16" t="n">
        <v>0.266150814968254</v>
      </c>
      <c r="BC13" s="16" t="n">
        <v>0.22067103625743</v>
      </c>
    </row>
    <row r="14">
      <c r="B14" s="17" t="s">
        <v>101</v>
      </c>
      <c r="C14" s="16" t="n">
        <v>0.142021459544553</v>
      </c>
      <c r="D14" s="16" t="n">
        <v>0.0653602927535725</v>
      </c>
      <c r="E14" s="16" t="n">
        <v>0.00967576973009796</v>
      </c>
      <c r="F14" s="16" t="n">
        <v>0.179421560066977</v>
      </c>
      <c r="G14" s="16"/>
      <c r="H14" s="16" t="n">
        <v>0.291057089111614</v>
      </c>
      <c r="I14" s="16" t="n">
        <v>0.120630234802991</v>
      </c>
      <c r="J14" s="16"/>
      <c r="K14" s="16" t="n">
        <v>0.19089078542981</v>
      </c>
      <c r="L14" s="16"/>
      <c r="M14" s="16" t="n">
        <v>0.15477682377271</v>
      </c>
      <c r="N14" s="16" t="n">
        <v>0.0441189486534948</v>
      </c>
      <c r="O14" s="16" t="n">
        <v>0.0300740709557633</v>
      </c>
      <c r="P14" s="16" t="n">
        <v>0.00253596136135513</v>
      </c>
      <c r="Q14" s="16"/>
      <c r="R14" s="16" t="n">
        <v>0.406828674744312</v>
      </c>
      <c r="S14" s="16" t="n">
        <v>0.0987757750535861</v>
      </c>
      <c r="T14" s="16" t="n">
        <v>0.154200837215669</v>
      </c>
      <c r="U14" s="16" t="n">
        <v>0.170663615229795</v>
      </c>
      <c r="V14" s="16" t="n">
        <v>0.125186299995067</v>
      </c>
      <c r="W14" s="16"/>
      <c r="X14" s="16" t="n">
        <v>0.224968818443734</v>
      </c>
      <c r="Y14" s="16" t="n">
        <v>0.0290506138801857</v>
      </c>
      <c r="Z14" s="16" t="n">
        <v>0</v>
      </c>
      <c r="AA14" s="16" t="n">
        <v>0.11805110854339</v>
      </c>
      <c r="AB14" s="16" t="n">
        <v>0.0221666163056063</v>
      </c>
      <c r="AC14" s="16" t="n">
        <v>0</v>
      </c>
      <c r="AD14" s="16" t="n">
        <v>0</v>
      </c>
      <c r="AE14" s="16"/>
      <c r="AF14" s="16" t="n">
        <v>0.0234537894593226</v>
      </c>
      <c r="AG14" s="16" t="n">
        <v>0</v>
      </c>
      <c r="AH14" s="16" t="n">
        <v>0.146033846905139</v>
      </c>
      <c r="AI14" s="16" t="n">
        <v>0.144345013226689</v>
      </c>
      <c r="AJ14" s="16" t="n">
        <v>0.0903801815502325</v>
      </c>
      <c r="AK14" s="16" t="n">
        <v>0.186090515716414</v>
      </c>
      <c r="AL14" s="16" t="n">
        <v>0.00814184545826522</v>
      </c>
      <c r="AM14" s="16" t="n">
        <v>0</v>
      </c>
      <c r="AN14" s="16" t="n">
        <v>0</v>
      </c>
      <c r="AO14" s="16" t="n">
        <v>0</v>
      </c>
      <c r="AP14" s="16" t="n">
        <v>0.382484691725897</v>
      </c>
      <c r="AQ14" s="16"/>
      <c r="AR14" s="16" t="n">
        <v>0.138351896499035</v>
      </c>
      <c r="AS14" s="16" t="n">
        <v>0.145357328317512</v>
      </c>
      <c r="AT14" s="16" t="n">
        <v>0.313704954265688</v>
      </c>
      <c r="AU14" s="16" t="n">
        <v>0.399885812137097</v>
      </c>
      <c r="AV14" s="16" t="n">
        <v>0</v>
      </c>
      <c r="AW14" s="16" t="n">
        <v>0.0475949510708778</v>
      </c>
      <c r="AX14" s="16" t="n">
        <v>0</v>
      </c>
      <c r="AY14" s="16" t="n">
        <v>0.00042330034877626</v>
      </c>
      <c r="AZ14" s="16" t="n">
        <v>0.171694905446594</v>
      </c>
      <c r="BA14" s="16" t="n">
        <v>0.00261557748219675</v>
      </c>
      <c r="BB14" s="16" t="n">
        <v>0.0880480584923914</v>
      </c>
      <c r="BC14" s="16" t="n">
        <v>0.12327085743717</v>
      </c>
    </row>
    <row r="15">
      <c r="B15" s="17" t="s">
        <v>216</v>
      </c>
      <c r="C15" s="23" t="n">
        <v>0.287624901382843</v>
      </c>
      <c r="D15" s="23" t="n">
        <v>0.577056432625776</v>
      </c>
      <c r="E15" s="23" t="n">
        <v>0.763443600260097</v>
      </c>
      <c r="F15" s="23" t="n">
        <v>0.151437976096897</v>
      </c>
      <c r="G15" s="23"/>
      <c r="H15" s="23" t="n">
        <v>0.411639783301522</v>
      </c>
      <c r="I15" s="23" t="n">
        <v>0.268656288571664</v>
      </c>
      <c r="J15" s="23"/>
      <c r="K15" s="23" t="n">
        <v>0.265451612112353</v>
      </c>
      <c r="L15" s="23"/>
      <c r="M15" s="23" t="n">
        <v>0.24593893078718</v>
      </c>
      <c r="N15" s="23" t="n">
        <v>0.626101453303688</v>
      </c>
      <c r="O15" s="23" t="n">
        <v>0.592382675101885</v>
      </c>
      <c r="P15" s="23" t="n">
        <v>0.782447513603141</v>
      </c>
      <c r="Q15" s="23"/>
      <c r="R15" s="23" t="n">
        <v>0.265523809705751</v>
      </c>
      <c r="S15" s="23" t="n">
        <v>0.487918896037763</v>
      </c>
      <c r="T15" s="23" t="n">
        <v>0.382334168329061</v>
      </c>
      <c r="U15" s="23" t="n">
        <v>0.350910325526203</v>
      </c>
      <c r="V15" s="23" t="n">
        <v>0.19404908261639</v>
      </c>
      <c r="W15" s="23"/>
      <c r="X15" s="23" t="n">
        <v>0.278709419847575</v>
      </c>
      <c r="Y15" s="23" t="n">
        <v>0.178087459068907</v>
      </c>
      <c r="Z15" s="23" t="n">
        <v>0.383966818789425</v>
      </c>
      <c r="AA15" s="23" t="n">
        <v>0.535872080635577</v>
      </c>
      <c r="AB15" s="23" t="n">
        <v>0.515329501778508</v>
      </c>
      <c r="AC15" s="23" t="n">
        <v>0.611706042312293</v>
      </c>
      <c r="AD15" s="23" t="n">
        <v>0.735037570687687</v>
      </c>
      <c r="AE15" s="23"/>
      <c r="AF15" s="23" t="n">
        <v>0.478464095000252</v>
      </c>
      <c r="AG15" s="23" t="n">
        <v>0.8960303793553</v>
      </c>
      <c r="AH15" s="23" t="n">
        <v>0.412731436386262</v>
      </c>
      <c r="AI15" s="23" t="n">
        <v>0.25744444256619</v>
      </c>
      <c r="AJ15" s="23" t="n">
        <v>0.369965126584514</v>
      </c>
      <c r="AK15" s="23" t="n">
        <v>0.150601533215462</v>
      </c>
      <c r="AL15" s="23" t="n">
        <v>0.5328544120986</v>
      </c>
      <c r="AM15" s="23" t="n">
        <v>0.260569072729644</v>
      </c>
      <c r="AN15" s="23" t="n">
        <v>0.501782570309486</v>
      </c>
      <c r="AO15" s="23" t="n">
        <v>0.220228915277353</v>
      </c>
      <c r="AP15" s="23" t="n">
        <v>0.0690921803831432</v>
      </c>
      <c r="AQ15" s="23"/>
      <c r="AR15" s="23" t="n">
        <v>0.263997374824525</v>
      </c>
      <c r="AS15" s="23" t="n">
        <v>0.167624984114739</v>
      </c>
      <c r="AT15" s="23" t="n">
        <v>0.329993933314301</v>
      </c>
      <c r="AU15" s="23" t="n">
        <v>0.164580028139096</v>
      </c>
      <c r="AV15" s="23" t="n">
        <v>0.41597284248524</v>
      </c>
      <c r="AW15" s="23" t="n">
        <v>0.359920567614875</v>
      </c>
      <c r="AX15" s="23" t="n">
        <v>0.4999416537161</v>
      </c>
      <c r="AY15" s="23" t="n">
        <v>0.0367269441230138</v>
      </c>
      <c r="AZ15" s="23" t="n">
        <v>0.39906783093692</v>
      </c>
      <c r="BA15" s="23" t="n">
        <v>0.141254261448797</v>
      </c>
      <c r="BB15" s="23" t="n">
        <v>0.245128905696804</v>
      </c>
      <c r="BC15" s="23" t="n">
        <v>0.283738843380873</v>
      </c>
    </row>
    <row r="16">
      <c r="B16" s="17" t="s">
        <v>217</v>
      </c>
      <c r="C16" s="23" t="n">
        <v>0.273726028107982</v>
      </c>
      <c r="D16" s="23" t="n">
        <v>0.202488701184141</v>
      </c>
      <c r="E16" s="23" t="n">
        <v>0.0412029421157319</v>
      </c>
      <c r="F16" s="23" t="n">
        <v>0.331519472088466</v>
      </c>
      <c r="G16" s="23"/>
      <c r="H16" s="23" t="n">
        <v>0.262648910965237</v>
      </c>
      <c r="I16" s="23" t="n">
        <v>0.290070435707819</v>
      </c>
      <c r="J16" s="23"/>
      <c r="K16" s="23" t="n">
        <v>0.303682309660009</v>
      </c>
      <c r="L16" s="23"/>
      <c r="M16" s="23" t="n">
        <v>0.288928163300899</v>
      </c>
      <c r="N16" s="23" t="n">
        <v>0.153842801839575</v>
      </c>
      <c r="O16" s="23" t="n">
        <v>0.156741327492486</v>
      </c>
      <c r="P16" s="23" t="n">
        <v>0.0595872217013828</v>
      </c>
      <c r="Q16" s="23"/>
      <c r="R16" s="23" t="n">
        <v>0.111549051898869</v>
      </c>
      <c r="S16" s="23" t="n">
        <v>0.163098127465159</v>
      </c>
      <c r="T16" s="23" t="n">
        <v>0.21289807592866</v>
      </c>
      <c r="U16" s="23" t="n">
        <v>0.347517957086261</v>
      </c>
      <c r="V16" s="23" t="n">
        <v>0.306784561033139</v>
      </c>
      <c r="W16" s="23"/>
      <c r="X16" s="23" t="n">
        <v>0.267286506147548</v>
      </c>
      <c r="Y16" s="23" t="n">
        <v>0.461546994115563</v>
      </c>
      <c r="Z16" s="23" t="n">
        <v>0.281635708928005</v>
      </c>
      <c r="AA16" s="23" t="n">
        <v>0.000546787816074953</v>
      </c>
      <c r="AB16" s="23" t="n">
        <v>0.268317676619015</v>
      </c>
      <c r="AC16" s="23" t="n">
        <v>0.115137748398906</v>
      </c>
      <c r="AD16" s="23" t="n">
        <v>0.0835633470917492</v>
      </c>
      <c r="AE16" s="23"/>
      <c r="AF16" s="23" t="n">
        <v>0</v>
      </c>
      <c r="AG16" s="23" t="n">
        <v>0.075078428533524</v>
      </c>
      <c r="AH16" s="23" t="n">
        <v>0.192550436454585</v>
      </c>
      <c r="AI16" s="23" t="n">
        <v>0.298747841332223</v>
      </c>
      <c r="AJ16" s="23" t="n">
        <v>0.290285627254547</v>
      </c>
      <c r="AK16" s="23" t="n">
        <v>0.322642941882712</v>
      </c>
      <c r="AL16" s="23" t="n">
        <v>0.372950020818258</v>
      </c>
      <c r="AM16" s="23" t="n">
        <v>0.0418323978665816</v>
      </c>
      <c r="AN16" s="23" t="n">
        <v>0.0940687337613621</v>
      </c>
      <c r="AO16" s="23" t="n">
        <v>0.448174525242544</v>
      </c>
      <c r="AP16" s="23" t="n">
        <v>0.54842312789096</v>
      </c>
      <c r="AQ16" s="23"/>
      <c r="AR16" s="23" t="n">
        <v>0.335767633921327</v>
      </c>
      <c r="AS16" s="23" t="n">
        <v>0.389640850215271</v>
      </c>
      <c r="AT16" s="23" t="n">
        <v>0.177475091937277</v>
      </c>
      <c r="AU16" s="23" t="n">
        <v>0.266590541424732</v>
      </c>
      <c r="AV16" s="23" t="n">
        <v>0.193207964935738</v>
      </c>
      <c r="AW16" s="23" t="n">
        <v>0.272388745305453</v>
      </c>
      <c r="AX16" s="23" t="n">
        <v>0.173798684477086</v>
      </c>
      <c r="AY16" s="23" t="n">
        <v>0.676234834307556</v>
      </c>
      <c r="AZ16" s="23" t="n">
        <v>0</v>
      </c>
      <c r="BA16" s="23" t="n">
        <v>0.263204402198236</v>
      </c>
      <c r="BB16" s="23" t="n">
        <v>0.266150814968254</v>
      </c>
      <c r="BC16" s="23" t="n">
        <v>0.359729957984306</v>
      </c>
    </row>
    <row r="17">
      <c r="B17" s="17" t="s">
        <v>132</v>
      </c>
      <c r="C17" s="24" t="n">
        <v>0.0138988732748611</v>
      </c>
      <c r="D17" s="24" t="n">
        <v>0.374567731441636</v>
      </c>
      <c r="E17" s="24" t="n">
        <v>0.722240658144365</v>
      </c>
      <c r="F17" s="24" t="n">
        <v>-0.180081495991569</v>
      </c>
      <c r="G17" s="24"/>
      <c r="H17" s="24" t="n">
        <v>0.148990872336285</v>
      </c>
      <c r="I17" s="24" t="n">
        <v>-0.0214141471361544</v>
      </c>
      <c r="J17" s="24"/>
      <c r="K17" s="24" t="n">
        <v>-0.0382306975476561</v>
      </c>
      <c r="L17" s="24"/>
      <c r="M17" s="24" t="n">
        <v>-0.0429892325137184</v>
      </c>
      <c r="N17" s="24" t="n">
        <v>0.472258651464113</v>
      </c>
      <c r="O17" s="24" t="n">
        <v>0.435641347609399</v>
      </c>
      <c r="P17" s="24" t="n">
        <v>0.722860291901758</v>
      </c>
      <c r="Q17" s="24"/>
      <c r="R17" s="24" t="n">
        <v>0.153974757806881</v>
      </c>
      <c r="S17" s="24" t="n">
        <v>0.324820768572604</v>
      </c>
      <c r="T17" s="24" t="n">
        <v>0.169436092400401</v>
      </c>
      <c r="U17" s="24" t="n">
        <v>0.00339236843994134</v>
      </c>
      <c r="V17" s="24" t="n">
        <v>-0.112735478416749</v>
      </c>
      <c r="W17" s="24"/>
      <c r="X17" s="24" t="n">
        <v>0.0114229137000277</v>
      </c>
      <c r="Y17" s="24" t="n">
        <v>-0.283459535046657</v>
      </c>
      <c r="Z17" s="24" t="n">
        <v>0.10233110986142</v>
      </c>
      <c r="AA17" s="24" t="n">
        <v>0.535325292819502</v>
      </c>
      <c r="AB17" s="24" t="n">
        <v>0.247011825159492</v>
      </c>
      <c r="AC17" s="24" t="n">
        <v>0.496568293913387</v>
      </c>
      <c r="AD17" s="24" t="n">
        <v>0.651474223595937</v>
      </c>
      <c r="AE17" s="24"/>
      <c r="AF17" s="24" t="n">
        <v>0.478464095000252</v>
      </c>
      <c r="AG17" s="24" t="n">
        <v>0.820951950821776</v>
      </c>
      <c r="AH17" s="24" t="n">
        <v>0.220180999931677</v>
      </c>
      <c r="AI17" s="24" t="n">
        <v>-0.0413033987660323</v>
      </c>
      <c r="AJ17" s="24" t="n">
        <v>0.0796794993299672</v>
      </c>
      <c r="AK17" s="24" t="n">
        <v>-0.17204140866725</v>
      </c>
      <c r="AL17" s="24" t="n">
        <v>0.159904391280342</v>
      </c>
      <c r="AM17" s="24" t="n">
        <v>0.218736674863062</v>
      </c>
      <c r="AN17" s="24" t="n">
        <v>0.407713836548124</v>
      </c>
      <c r="AO17" s="24" t="n">
        <v>-0.227945609965191</v>
      </c>
      <c r="AP17" s="24" t="n">
        <v>-0.479330947507817</v>
      </c>
      <c r="AQ17" s="24"/>
      <c r="AR17" s="24" t="n">
        <v>-0.0717702590968012</v>
      </c>
      <c r="AS17" s="24" t="n">
        <v>-0.222015866100532</v>
      </c>
      <c r="AT17" s="24" t="n">
        <v>0.152518841377023</v>
      </c>
      <c r="AU17" s="24" t="n">
        <v>-0.102010513285636</v>
      </c>
      <c r="AV17" s="24" t="n">
        <v>0.222764877549502</v>
      </c>
      <c r="AW17" s="24" t="n">
        <v>0.0875318223094219</v>
      </c>
      <c r="AX17" s="24" t="n">
        <v>0.326142969239014</v>
      </c>
      <c r="AY17" s="24" t="n">
        <v>-0.639507890184542</v>
      </c>
      <c r="AZ17" s="24" t="n">
        <v>0.39906783093692</v>
      </c>
      <c r="BA17" s="24" t="n">
        <v>-0.121950140749439</v>
      </c>
      <c r="BB17" s="24" t="n">
        <v>-0.02102190927145</v>
      </c>
      <c r="BC17" s="24" t="n">
        <v>-0.0759911146034336</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227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223</v>
      </c>
      <c r="C9" s="16" t="n">
        <v>0.0888301157178835</v>
      </c>
      <c r="D9" s="16" t="n">
        <v>0.139467713277901</v>
      </c>
      <c r="E9" s="16" t="n">
        <v>0.169436119508603</v>
      </c>
      <c r="F9" s="16" t="n">
        <v>0.0655589629110112</v>
      </c>
      <c r="G9" s="16"/>
      <c r="H9" s="16" t="n">
        <v>0.454972271589139</v>
      </c>
      <c r="I9" s="16" t="n">
        <v>0.0808735307192612</v>
      </c>
      <c r="J9" s="16"/>
      <c r="K9" s="16" t="n">
        <v>0.0936786979962102</v>
      </c>
      <c r="L9" s="16"/>
      <c r="M9" s="16" t="n">
        <v>0.0763520886252346</v>
      </c>
      <c r="N9" s="16" t="n">
        <v>0.174984386592472</v>
      </c>
      <c r="O9" s="16" t="n">
        <v>0.213415598481894</v>
      </c>
      <c r="P9" s="16" t="n">
        <v>0.321747071513438</v>
      </c>
      <c r="Q9" s="16"/>
      <c r="R9" s="16" t="n">
        <v>0</v>
      </c>
      <c r="S9" s="16" t="n">
        <v>0.232038213291433</v>
      </c>
      <c r="T9" s="16" t="n">
        <v>0.157133774749689</v>
      </c>
      <c r="U9" s="16" t="n">
        <v>0.0566067342803437</v>
      </c>
      <c r="V9" s="16" t="n">
        <v>0.0427369255821024</v>
      </c>
      <c r="W9" s="16"/>
      <c r="X9" s="16" t="n">
        <v>0.0796926492360982</v>
      </c>
      <c r="Y9" s="16" t="n">
        <v>0.0662477232778481</v>
      </c>
      <c r="Z9" s="16" t="n">
        <v>0.135459815313573</v>
      </c>
      <c r="AA9" s="16" t="n">
        <v>0.319323757174098</v>
      </c>
      <c r="AB9" s="16" t="n">
        <v>0.111535996076534</v>
      </c>
      <c r="AC9" s="16" t="n">
        <v>0.24219313610584</v>
      </c>
      <c r="AD9" s="16" t="n">
        <v>0.0759956598492753</v>
      </c>
      <c r="AE9" s="16"/>
      <c r="AF9" s="16" t="n">
        <v>0.00619523650071035</v>
      </c>
      <c r="AG9" s="16" t="n">
        <v>0.0346550372769898</v>
      </c>
      <c r="AH9" s="16" t="n">
        <v>0.0971448926611067</v>
      </c>
      <c r="AI9" s="16" t="n">
        <v>0.148185201079615</v>
      </c>
      <c r="AJ9" s="16" t="n">
        <v>0.0460834349733608</v>
      </c>
      <c r="AK9" s="16" t="n">
        <v>0.057169531025076</v>
      </c>
      <c r="AL9" s="16" t="n">
        <v>0.147584034045517</v>
      </c>
      <c r="AM9" s="16" t="n">
        <v>0.253614334719142</v>
      </c>
      <c r="AN9" s="16" t="n">
        <v>0.274824243158868</v>
      </c>
      <c r="AO9" s="16" t="n">
        <v>0.0435848593562685</v>
      </c>
      <c r="AP9" s="16" t="n">
        <v>0.0315671416443111</v>
      </c>
      <c r="AQ9" s="16"/>
      <c r="AR9" s="16" t="n">
        <v>0.134354836388066</v>
      </c>
      <c r="AS9" s="16" t="n">
        <v>0.0545944429332463</v>
      </c>
      <c r="AT9" s="16" t="n">
        <v>0.105338941100493</v>
      </c>
      <c r="AU9" s="16" t="n">
        <v>0.00607567182662554</v>
      </c>
      <c r="AV9" s="16" t="n">
        <v>0.00182353604540505</v>
      </c>
      <c r="AW9" s="16" t="n">
        <v>0.0508992674857415</v>
      </c>
      <c r="AX9" s="16" t="n">
        <v>0.158315449230818</v>
      </c>
      <c r="AY9" s="16" t="n">
        <v>0.189319447639691</v>
      </c>
      <c r="AZ9" s="16" t="n">
        <v>0.367969255150542</v>
      </c>
      <c r="BA9" s="16" t="n">
        <v>0.0171960052122173</v>
      </c>
      <c r="BB9" s="16" t="n">
        <v>0.011739938577535</v>
      </c>
      <c r="BC9" s="16" t="n">
        <v>0.140097024831577</v>
      </c>
    </row>
    <row r="10">
      <c r="B10" s="17" t="s">
        <v>224</v>
      </c>
      <c r="C10" s="16" t="n">
        <v>0.40467415759533</v>
      </c>
      <c r="D10" s="16" t="n">
        <v>0.469447639231758</v>
      </c>
      <c r="E10" s="16" t="n">
        <v>0.511366744600328</v>
      </c>
      <c r="F10" s="16" t="n">
        <v>0.374152702382167</v>
      </c>
      <c r="G10" s="16"/>
      <c r="H10" s="16" t="n">
        <v>0.127589693930444</v>
      </c>
      <c r="I10" s="16" t="n">
        <v>0.404998082477214</v>
      </c>
      <c r="J10" s="16"/>
      <c r="K10" s="16" t="n">
        <v>0.354904293556162</v>
      </c>
      <c r="L10" s="16"/>
      <c r="M10" s="16" t="n">
        <v>0.401878250558522</v>
      </c>
      <c r="N10" s="16" t="n">
        <v>0.414737556054263</v>
      </c>
      <c r="O10" s="16" t="n">
        <v>0.464678375655447</v>
      </c>
      <c r="P10" s="16" t="n">
        <v>0.426195510064916</v>
      </c>
      <c r="Q10" s="16"/>
      <c r="R10" s="16" t="n">
        <v>0.265523809705751</v>
      </c>
      <c r="S10" s="16" t="n">
        <v>0.479528849024049</v>
      </c>
      <c r="T10" s="16" t="n">
        <v>0.467218233453817</v>
      </c>
      <c r="U10" s="16" t="n">
        <v>0.349295153125439</v>
      </c>
      <c r="V10" s="16" t="n">
        <v>0.39307264450807</v>
      </c>
      <c r="W10" s="16"/>
      <c r="X10" s="16" t="n">
        <v>0.398283931043239</v>
      </c>
      <c r="Y10" s="16" t="n">
        <v>0.530051559187229</v>
      </c>
      <c r="Z10" s="16" t="n">
        <v>0.169854276897612</v>
      </c>
      <c r="AA10" s="16" t="n">
        <v>0.254564149350896</v>
      </c>
      <c r="AB10" s="16" t="n">
        <v>0.346949226068675</v>
      </c>
      <c r="AC10" s="16" t="n">
        <v>0.278831671306735</v>
      </c>
      <c r="AD10" s="16" t="n">
        <v>0.78397577454629</v>
      </c>
      <c r="AE10" s="16"/>
      <c r="AF10" s="16" t="n">
        <v>0.689721622872036</v>
      </c>
      <c r="AG10" s="16" t="n">
        <v>0.86299889405902</v>
      </c>
      <c r="AH10" s="16" t="n">
        <v>0.379642806060301</v>
      </c>
      <c r="AI10" s="16" t="n">
        <v>0.25642320310793</v>
      </c>
      <c r="AJ10" s="16" t="n">
        <v>0.424948563093443</v>
      </c>
      <c r="AK10" s="16" t="n">
        <v>0.383984721886249</v>
      </c>
      <c r="AL10" s="16" t="n">
        <v>0.490436388052393</v>
      </c>
      <c r="AM10" s="16" t="n">
        <v>0.430342710973181</v>
      </c>
      <c r="AN10" s="16" t="n">
        <v>0.371098742356175</v>
      </c>
      <c r="AO10" s="16" t="n">
        <v>0.539811242839754</v>
      </c>
      <c r="AP10" s="16" t="n">
        <v>0.10987920907307</v>
      </c>
      <c r="AQ10" s="16"/>
      <c r="AR10" s="16" t="n">
        <v>0.498862106889433</v>
      </c>
      <c r="AS10" s="16" t="n">
        <v>0.428716940386741</v>
      </c>
      <c r="AT10" s="16" t="n">
        <v>0.32152848106768</v>
      </c>
      <c r="AU10" s="16" t="n">
        <v>0.292218982977901</v>
      </c>
      <c r="AV10" s="16" t="n">
        <v>0.390819192579022</v>
      </c>
      <c r="AW10" s="16" t="n">
        <v>0.402409136884582</v>
      </c>
      <c r="AX10" s="16" t="n">
        <v>0.344611786719727</v>
      </c>
      <c r="AY10" s="16" t="n">
        <v>0.137088827021007</v>
      </c>
      <c r="AZ10" s="16" t="n">
        <v>0.182061097375387</v>
      </c>
      <c r="BA10" s="16" t="n">
        <v>0.599601176157635</v>
      </c>
      <c r="BB10" s="16" t="n">
        <v>0.599949392860021</v>
      </c>
      <c r="BC10" s="16" t="n">
        <v>0.263713916636981</v>
      </c>
    </row>
    <row r="11">
      <c r="B11" s="17" t="s">
        <v>225</v>
      </c>
      <c r="C11" s="16" t="n">
        <v>0.406227133597517</v>
      </c>
      <c r="D11" s="16" t="n">
        <v>0.291717077545063</v>
      </c>
      <c r="E11" s="16" t="n">
        <v>0.242445509029063</v>
      </c>
      <c r="F11" s="16" t="n">
        <v>0.45496107538761</v>
      </c>
      <c r="G11" s="16"/>
      <c r="H11" s="16" t="n">
        <v>0.367004662806326</v>
      </c>
      <c r="I11" s="16" t="n">
        <v>0.434323061791614</v>
      </c>
      <c r="J11" s="16"/>
      <c r="K11" s="16" t="n">
        <v>0.399056564881595</v>
      </c>
      <c r="L11" s="16"/>
      <c r="M11" s="16" t="n">
        <v>0.417949354293265</v>
      </c>
      <c r="N11" s="16" t="n">
        <v>0.335559096102125</v>
      </c>
      <c r="O11" s="16" t="n">
        <v>0.251245501384269</v>
      </c>
      <c r="P11" s="16" t="n">
        <v>0.237516093711224</v>
      </c>
      <c r="Q11" s="16"/>
      <c r="R11" s="16" t="n">
        <v>0.327647515549937</v>
      </c>
      <c r="S11" s="16" t="n">
        <v>0.274657302947987</v>
      </c>
      <c r="T11" s="16" t="n">
        <v>0.354277783275145</v>
      </c>
      <c r="U11" s="16" t="n">
        <v>0.445260410785176</v>
      </c>
      <c r="V11" s="16" t="n">
        <v>0.447757260954396</v>
      </c>
      <c r="W11" s="16"/>
      <c r="X11" s="16" t="n">
        <v>0.407981205164262</v>
      </c>
      <c r="Y11" s="16" t="n">
        <v>0.260892585444942</v>
      </c>
      <c r="Z11" s="16" t="n">
        <v>0.688969208100014</v>
      </c>
      <c r="AA11" s="16" t="n">
        <v>0.385448291202983</v>
      </c>
      <c r="AB11" s="16" t="n">
        <v>0.508326526414007</v>
      </c>
      <c r="AC11" s="16" t="n">
        <v>0.458119670470624</v>
      </c>
      <c r="AD11" s="16" t="n">
        <v>0.116333108328917</v>
      </c>
      <c r="AE11" s="16"/>
      <c r="AF11" s="16" t="n">
        <v>0.303472073021161</v>
      </c>
      <c r="AG11" s="16" t="n">
        <v>0.102346068663991</v>
      </c>
      <c r="AH11" s="16" t="n">
        <v>0.311563675779214</v>
      </c>
      <c r="AI11" s="16" t="n">
        <v>0.543891404367387</v>
      </c>
      <c r="AJ11" s="16" t="n">
        <v>0.442573557474802</v>
      </c>
      <c r="AK11" s="16" t="n">
        <v>0.477105279919544</v>
      </c>
      <c r="AL11" s="16" t="n">
        <v>0.284567181818994</v>
      </c>
      <c r="AM11" s="16" t="n">
        <v>0.279155760371762</v>
      </c>
      <c r="AN11" s="16" t="n">
        <v>0.338698694900557</v>
      </c>
      <c r="AO11" s="16" t="n">
        <v>0.416603897803978</v>
      </c>
      <c r="AP11" s="16" t="n">
        <v>0.476068957556722</v>
      </c>
      <c r="AQ11" s="16"/>
      <c r="AR11" s="16" t="n">
        <v>0.359505598748544</v>
      </c>
      <c r="AS11" s="16" t="n">
        <v>0.360082659208703</v>
      </c>
      <c r="AT11" s="16" t="n">
        <v>0.454006842855455</v>
      </c>
      <c r="AU11" s="16" t="n">
        <v>0.435114803770742</v>
      </c>
      <c r="AV11" s="16" t="n">
        <v>0.414149306439835</v>
      </c>
      <c r="AW11" s="16" t="n">
        <v>0.455661805000741</v>
      </c>
      <c r="AX11" s="16" t="n">
        <v>0.497072764049455</v>
      </c>
      <c r="AY11" s="16" t="n">
        <v>0.135395625625902</v>
      </c>
      <c r="AZ11" s="16" t="n">
        <v>0.353756002821981</v>
      </c>
      <c r="BA11" s="16" t="n">
        <v>0.38284175304953</v>
      </c>
      <c r="BB11" s="16" t="n">
        <v>0.388310668562444</v>
      </c>
      <c r="BC11" s="16" t="n">
        <v>0.373011331660995</v>
      </c>
    </row>
    <row r="12">
      <c r="B12" s="17" t="s">
        <v>226</v>
      </c>
      <c r="C12" s="16" t="n">
        <v>0.0824962906883101</v>
      </c>
      <c r="D12" s="16" t="n">
        <v>0.0957823329245933</v>
      </c>
      <c r="E12" s="16" t="n">
        <v>0.0754342819789974</v>
      </c>
      <c r="F12" s="16" t="n">
        <v>0.0823240608992085</v>
      </c>
      <c r="G12" s="16"/>
      <c r="H12" s="16" t="n">
        <v>0.0504333716740923</v>
      </c>
      <c r="I12" s="16" t="n">
        <v>0.0644691484269273</v>
      </c>
      <c r="J12" s="16"/>
      <c r="K12" s="16" t="n">
        <v>0.107867924073037</v>
      </c>
      <c r="L12" s="16"/>
      <c r="M12" s="16" t="n">
        <v>0.0844511997123548</v>
      </c>
      <c r="N12" s="16" t="n">
        <v>0.0705297474080561</v>
      </c>
      <c r="O12" s="16" t="n">
        <v>0.0628791093530837</v>
      </c>
      <c r="P12" s="16" t="n">
        <v>0.0145413247104218</v>
      </c>
      <c r="Q12" s="16"/>
      <c r="R12" s="16" t="n">
        <v>0</v>
      </c>
      <c r="S12" s="16" t="n">
        <v>0.013775634736531</v>
      </c>
      <c r="T12" s="16" t="n">
        <v>0.00454029109466708</v>
      </c>
      <c r="U12" s="16" t="n">
        <v>0.128181793633527</v>
      </c>
      <c r="V12" s="16" t="n">
        <v>0.115784327855945</v>
      </c>
      <c r="W12" s="16"/>
      <c r="X12" s="16" t="n">
        <v>0.0777740511294944</v>
      </c>
      <c r="Y12" s="16" t="n">
        <v>0.142808132089981</v>
      </c>
      <c r="Z12" s="16" t="n">
        <v>0.00571669968880108</v>
      </c>
      <c r="AA12" s="16" t="n">
        <v>0.0303277411261772</v>
      </c>
      <c r="AB12" s="16" t="n">
        <v>0.0331882514407838</v>
      </c>
      <c r="AC12" s="16" t="n">
        <v>0.0208555221168003</v>
      </c>
      <c r="AD12" s="16" t="n">
        <v>0.0236954572755182</v>
      </c>
      <c r="AE12" s="16"/>
      <c r="AF12" s="16" t="n">
        <v>0.000611067606093045</v>
      </c>
      <c r="AG12" s="16" t="n">
        <v>0</v>
      </c>
      <c r="AH12" s="16" t="n">
        <v>0.211648625499379</v>
      </c>
      <c r="AI12" s="16" t="n">
        <v>0.0515001914450682</v>
      </c>
      <c r="AJ12" s="16" t="n">
        <v>0.0850615945290717</v>
      </c>
      <c r="AK12" s="16" t="n">
        <v>0.0626037503421503</v>
      </c>
      <c r="AL12" s="16" t="n">
        <v>0.0774123960830955</v>
      </c>
      <c r="AM12" s="16" t="n">
        <v>0.0368871939359157</v>
      </c>
      <c r="AN12" s="16" t="n">
        <v>0.00998449616721629</v>
      </c>
      <c r="AO12" s="16" t="n">
        <v>0</v>
      </c>
      <c r="AP12" s="16" t="n">
        <v>0.382484691725897</v>
      </c>
      <c r="AQ12" s="16"/>
      <c r="AR12" s="16" t="n">
        <v>0.00582196637916516</v>
      </c>
      <c r="AS12" s="16" t="n">
        <v>0.156605957471309</v>
      </c>
      <c r="AT12" s="16" t="n">
        <v>0.0670394195100743</v>
      </c>
      <c r="AU12" s="16" t="n">
        <v>0.266590541424732</v>
      </c>
      <c r="AV12" s="16" t="n">
        <v>0.193207964935738</v>
      </c>
      <c r="AW12" s="16" t="n">
        <v>0.0910297906289351</v>
      </c>
      <c r="AX12" s="16" t="n">
        <v>0</v>
      </c>
      <c r="AY12" s="16" t="n">
        <v>0.2690980498567</v>
      </c>
      <c r="AZ12" s="16" t="n">
        <v>0.0858474527232971</v>
      </c>
      <c r="BA12" s="16" t="n">
        <v>0.000361065580617675</v>
      </c>
      <c r="BB12" s="16" t="n">
        <v>0</v>
      </c>
      <c r="BC12" s="16" t="n">
        <v>0.223177726870448</v>
      </c>
    </row>
    <row r="13">
      <c r="B13" s="17" t="s">
        <v>94</v>
      </c>
      <c r="C13" s="22" t="n">
        <v>0.0177723024009594</v>
      </c>
      <c r="D13" s="22" t="n">
        <v>0.00358523702068506</v>
      </c>
      <c r="E13" s="22" t="n">
        <v>0.00131734488300802</v>
      </c>
      <c r="F13" s="22" t="n">
        <v>0.0230031984200032</v>
      </c>
      <c r="G13" s="22"/>
      <c r="H13" s="22" t="n">
        <v>0</v>
      </c>
      <c r="I13" s="22" t="n">
        <v>0.015336176584984</v>
      </c>
      <c r="J13" s="22"/>
      <c r="K13" s="22" t="n">
        <v>0.0444925194929958</v>
      </c>
      <c r="L13" s="22"/>
      <c r="M13" s="22" t="n">
        <v>0.0193691068106232</v>
      </c>
      <c r="N13" s="22" t="n">
        <v>0.00418921384308347</v>
      </c>
      <c r="O13" s="22" t="n">
        <v>0.007781415125306</v>
      </c>
      <c r="P13" s="22" t="n">
        <v>0</v>
      </c>
      <c r="Q13" s="22"/>
      <c r="R13" s="22" t="n">
        <v>0.406828674744312</v>
      </c>
      <c r="S13" s="22" t="n">
        <v>0</v>
      </c>
      <c r="T13" s="22" t="n">
        <v>0.0168299174266813</v>
      </c>
      <c r="U13" s="22" t="n">
        <v>0.0206559081755147</v>
      </c>
      <c r="V13" s="22" t="n">
        <v>0.000648841099486356</v>
      </c>
      <c r="W13" s="22"/>
      <c r="X13" s="22" t="n">
        <v>0.0362681634269066</v>
      </c>
      <c r="Y13" s="22" t="n">
        <v>0</v>
      </c>
      <c r="Z13" s="22" t="n">
        <v>0</v>
      </c>
      <c r="AA13" s="22" t="n">
        <v>0.0103360611458464</v>
      </c>
      <c r="AB13" s="22" t="n">
        <v>0</v>
      </c>
      <c r="AC13" s="22" t="n">
        <v>0</v>
      </c>
      <c r="AD13" s="22" t="n">
        <v>0</v>
      </c>
      <c r="AE13" s="22"/>
      <c r="AF13" s="22" t="n">
        <v>0</v>
      </c>
      <c r="AG13" s="22" t="n">
        <v>0</v>
      </c>
      <c r="AH13" s="22" t="n">
        <v>0</v>
      </c>
      <c r="AI13" s="22" t="n">
        <v>0</v>
      </c>
      <c r="AJ13" s="22" t="n">
        <v>0.00133284992932296</v>
      </c>
      <c r="AK13" s="22" t="n">
        <v>0.0191367168269815</v>
      </c>
      <c r="AL13" s="22" t="n">
        <v>0</v>
      </c>
      <c r="AM13" s="22" t="n">
        <v>0</v>
      </c>
      <c r="AN13" s="22" t="n">
        <v>0.005393823417184</v>
      </c>
      <c r="AO13" s="22" t="n">
        <v>0</v>
      </c>
      <c r="AP13" s="22" t="n">
        <v>0</v>
      </c>
      <c r="AQ13" s="22"/>
      <c r="AR13" s="22" t="n">
        <v>0.00145549159479129</v>
      </c>
      <c r="AS13" s="22" t="n">
        <v>0</v>
      </c>
      <c r="AT13" s="22" t="n">
        <v>0.0520863154662984</v>
      </c>
      <c r="AU13" s="22" t="n">
        <v>0</v>
      </c>
      <c r="AV13" s="22" t="n">
        <v>0</v>
      </c>
      <c r="AW13" s="22" t="n">
        <v>0</v>
      </c>
      <c r="AX13" s="22" t="n">
        <v>0</v>
      </c>
      <c r="AY13" s="22" t="n">
        <v>0.2690980498567</v>
      </c>
      <c r="AZ13" s="22" t="n">
        <v>0.0103661919287926</v>
      </c>
      <c r="BA13" s="22" t="n">
        <v>0</v>
      </c>
      <c r="BB13" s="22" t="n">
        <v>0</v>
      </c>
      <c r="BC13" s="22" t="n">
        <v>0</v>
      </c>
    </row>
    <row r="14">
      <c r="B14" s="18"/>
    </row>
    <row r="15">
      <c r="B15" t="s">
        <v>81</v>
      </c>
    </row>
    <row r="16">
      <c r="B16" t="s">
        <v>82</v>
      </c>
    </row>
    <row r="18">
      <c r="B1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235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228</v>
      </c>
      <c r="C9" s="16" t="n">
        <v>0.117132582466739</v>
      </c>
      <c r="D9" s="16" t="n">
        <v>0.0825249021665722</v>
      </c>
      <c r="E9" s="16" t="n">
        <v>0.166483341461273</v>
      </c>
      <c r="F9" s="16" t="n">
        <v>0.11107042203631</v>
      </c>
      <c r="G9" s="16"/>
      <c r="H9" s="16" t="n">
        <v>0.21923277686632</v>
      </c>
      <c r="I9" s="16" t="n">
        <v>0.128934938302537</v>
      </c>
      <c r="J9" s="16"/>
      <c r="K9" s="16" t="n">
        <v>0.0920409204265575</v>
      </c>
      <c r="L9" s="16"/>
      <c r="M9" s="16" t="n">
        <v>0.102314934511233</v>
      </c>
      <c r="N9" s="16" t="n">
        <v>0.230835979634428</v>
      </c>
      <c r="O9" s="16" t="n">
        <v>0.22127029933313</v>
      </c>
      <c r="P9" s="16" t="n">
        <v>0.461217271372335</v>
      </c>
      <c r="Q9" s="16"/>
      <c r="R9" s="16" t="n">
        <v>0</v>
      </c>
      <c r="S9" s="16" t="n">
        <v>0.372817298243115</v>
      </c>
      <c r="T9" s="16" t="n">
        <v>0.16731614176426</v>
      </c>
      <c r="U9" s="16" t="n">
        <v>0.0512106509349824</v>
      </c>
      <c r="V9" s="16" t="n">
        <v>0.0709430017770967</v>
      </c>
      <c r="W9" s="16"/>
      <c r="X9" s="16" t="n">
        <v>0.0722150143794186</v>
      </c>
      <c r="Y9" s="16" t="n">
        <v>0.117282553369955</v>
      </c>
      <c r="Z9" s="16" t="n">
        <v>0.147774021527332</v>
      </c>
      <c r="AA9" s="16" t="n">
        <v>0.315985083290651</v>
      </c>
      <c r="AB9" s="16" t="n">
        <v>0.251424594414178</v>
      </c>
      <c r="AC9" s="16" t="n">
        <v>0.26949223070579</v>
      </c>
      <c r="AD9" s="16" t="n">
        <v>0.102890555943453</v>
      </c>
      <c r="AE9" s="16"/>
      <c r="AF9" s="16" t="n">
        <v>0.345743470938777</v>
      </c>
      <c r="AG9" s="16" t="n">
        <v>0.0603260623743358</v>
      </c>
      <c r="AH9" s="16" t="n">
        <v>0.141857594184622</v>
      </c>
      <c r="AI9" s="16" t="n">
        <v>0.302469628167874</v>
      </c>
      <c r="AJ9" s="16" t="n">
        <v>0.0517627188551797</v>
      </c>
      <c r="AK9" s="16" t="n">
        <v>0.0763612303133164</v>
      </c>
      <c r="AL9" s="16" t="n">
        <v>0.164554441032318</v>
      </c>
      <c r="AM9" s="16" t="n">
        <v>0.251951252464988</v>
      </c>
      <c r="AN9" s="16" t="n">
        <v>0.0650405346842313</v>
      </c>
      <c r="AO9" s="16" t="n">
        <v>0.0277711584841176</v>
      </c>
      <c r="AP9" s="16" t="n">
        <v>0.0315671416443111</v>
      </c>
      <c r="AQ9" s="16"/>
      <c r="AR9" s="16" t="n">
        <v>0.030363620519866</v>
      </c>
      <c r="AS9" s="16" t="n">
        <v>0.110737316963321</v>
      </c>
      <c r="AT9" s="16" t="n">
        <v>0.156893663409127</v>
      </c>
      <c r="AU9" s="16" t="n">
        <v>0.00607567182662554</v>
      </c>
      <c r="AV9" s="16" t="n">
        <v>0.199434763688688</v>
      </c>
      <c r="AW9" s="16" t="n">
        <v>0.100397281808779</v>
      </c>
      <c r="AX9" s="16" t="n">
        <v>0.309341981727222</v>
      </c>
      <c r="AY9" s="16" t="n">
        <v>0.0350337427279088</v>
      </c>
      <c r="AZ9" s="16" t="n">
        <v>0.269799123418637</v>
      </c>
      <c r="BA9" s="16" t="n">
        <v>0.232511165997851</v>
      </c>
      <c r="BB9" s="16" t="n">
        <v>0.118101864436105</v>
      </c>
      <c r="BC9" s="16" t="n">
        <v>0.0161340986579398</v>
      </c>
    </row>
    <row r="10">
      <c r="B10" s="17" t="s">
        <v>229</v>
      </c>
      <c r="C10" s="16" t="n">
        <v>0.235895797397749</v>
      </c>
      <c r="D10" s="16" t="n">
        <v>0.421911236646329</v>
      </c>
      <c r="E10" s="16" t="n">
        <v>0.266611518268516</v>
      </c>
      <c r="F10" s="16" t="n">
        <v>0.206228235175256</v>
      </c>
      <c r="G10" s="16"/>
      <c r="H10" s="16" t="n">
        <v>0.147008942738957</v>
      </c>
      <c r="I10" s="16" t="n">
        <v>0.246583810129469</v>
      </c>
      <c r="J10" s="16"/>
      <c r="K10" s="16" t="n">
        <v>0.302434231307326</v>
      </c>
      <c r="L10" s="16"/>
      <c r="M10" s="16" t="n">
        <v>0.225599062409497</v>
      </c>
      <c r="N10" s="16" t="n">
        <v>0.294420349801498</v>
      </c>
      <c r="O10" s="16" t="n">
        <v>0.391610273854239</v>
      </c>
      <c r="P10" s="16" t="n">
        <v>0.321515024186269</v>
      </c>
      <c r="Q10" s="16"/>
      <c r="R10" s="16" t="n">
        <v>0.265523809705751</v>
      </c>
      <c r="S10" s="16" t="n">
        <v>0.441862486069499</v>
      </c>
      <c r="T10" s="16" t="n">
        <v>0.191658815152917</v>
      </c>
      <c r="U10" s="16" t="n">
        <v>0.310787454923044</v>
      </c>
      <c r="V10" s="16" t="n">
        <v>0.183560888402698</v>
      </c>
      <c r="W10" s="16"/>
      <c r="X10" s="16" t="n">
        <v>0.233588034726152</v>
      </c>
      <c r="Y10" s="16" t="n">
        <v>0.281490272104114</v>
      </c>
      <c r="Z10" s="16" t="n">
        <v>0.015108073438429</v>
      </c>
      <c r="AA10" s="16" t="n">
        <v>0.36206853090496</v>
      </c>
      <c r="AB10" s="16" t="n">
        <v>0.345983672662338</v>
      </c>
      <c r="AC10" s="16" t="n">
        <v>0.26915374176016</v>
      </c>
      <c r="AD10" s="16" t="n">
        <v>0.674310398928685</v>
      </c>
      <c r="AE10" s="16"/>
      <c r="AF10" s="16" t="n">
        <v>0.326719598974647</v>
      </c>
      <c r="AG10" s="16" t="n">
        <v>0.0527457099528321</v>
      </c>
      <c r="AH10" s="16" t="n">
        <v>0.450354860552659</v>
      </c>
      <c r="AI10" s="16" t="n">
        <v>0.440344758114977</v>
      </c>
      <c r="AJ10" s="16" t="n">
        <v>0.2242637496512</v>
      </c>
      <c r="AK10" s="16" t="n">
        <v>0.134446090754482</v>
      </c>
      <c r="AL10" s="16" t="n">
        <v>0.264169161129191</v>
      </c>
      <c r="AM10" s="16" t="n">
        <v>0.232099068786112</v>
      </c>
      <c r="AN10" s="16" t="n">
        <v>0.463556521436</v>
      </c>
      <c r="AO10" s="16" t="n">
        <v>0.294846854970401</v>
      </c>
      <c r="AP10" s="16" t="n">
        <v>0.252171217464634</v>
      </c>
      <c r="AQ10" s="16"/>
      <c r="AR10" s="16" t="n">
        <v>0.344684900505587</v>
      </c>
      <c r="AS10" s="16" t="n">
        <v>0.1177519848916</v>
      </c>
      <c r="AT10" s="16" t="n">
        <v>0.2685828382886</v>
      </c>
      <c r="AU10" s="16" t="n">
        <v>0.188077032072554</v>
      </c>
      <c r="AV10" s="16" t="n">
        <v>0.386415929871477</v>
      </c>
      <c r="AW10" s="16" t="n">
        <v>0.33046366812774</v>
      </c>
      <c r="AX10" s="16" t="n">
        <v>0.0218158554251329</v>
      </c>
      <c r="AY10" s="16" t="n">
        <v>0.00126990104632878</v>
      </c>
      <c r="AZ10" s="16" t="n">
        <v>0.11890251558949</v>
      </c>
      <c r="BA10" s="16" t="n">
        <v>0.255660457335697</v>
      </c>
      <c r="BB10" s="16" t="n">
        <v>0.0303537043126598</v>
      </c>
      <c r="BC10" s="16" t="n">
        <v>0.255791958554561</v>
      </c>
    </row>
    <row r="11">
      <c r="B11" s="17" t="s">
        <v>230</v>
      </c>
      <c r="C11" s="16" t="n">
        <v>0.160360789091907</v>
      </c>
      <c r="D11" s="16" t="n">
        <v>0.15306079009363</v>
      </c>
      <c r="E11" s="16" t="n">
        <v>0.368488028387345</v>
      </c>
      <c r="F11" s="16" t="n">
        <v>0.11749673879958</v>
      </c>
      <c r="G11" s="16"/>
      <c r="H11" s="16" t="n">
        <v>0.05738393742597</v>
      </c>
      <c r="I11" s="16" t="n">
        <v>0.137985000835051</v>
      </c>
      <c r="J11" s="16"/>
      <c r="K11" s="16" t="n">
        <v>0.121931846243473</v>
      </c>
      <c r="L11" s="16"/>
      <c r="M11" s="16" t="n">
        <v>0.158114722731753</v>
      </c>
      <c r="N11" s="16" t="n">
        <v>0.173934516205278</v>
      </c>
      <c r="O11" s="16" t="n">
        <v>0.203570941428188</v>
      </c>
      <c r="P11" s="16" t="n">
        <v>0.097338996820473</v>
      </c>
      <c r="Q11" s="16"/>
      <c r="R11" s="16" t="n">
        <v>0</v>
      </c>
      <c r="S11" s="16" t="n">
        <v>0.00840013636240419</v>
      </c>
      <c r="T11" s="16" t="n">
        <v>0.253026319810097</v>
      </c>
      <c r="U11" s="16" t="n">
        <v>0.142766107710661</v>
      </c>
      <c r="V11" s="16" t="n">
        <v>0.169554146786572</v>
      </c>
      <c r="W11" s="16"/>
      <c r="X11" s="16" t="n">
        <v>0.205122996488173</v>
      </c>
      <c r="Y11" s="16" t="n">
        <v>0.0818215403993808</v>
      </c>
      <c r="Z11" s="16" t="n">
        <v>0.15211205567368</v>
      </c>
      <c r="AA11" s="16" t="n">
        <v>0.266795692026088</v>
      </c>
      <c r="AB11" s="16" t="n">
        <v>0.099184227331369</v>
      </c>
      <c r="AC11" s="16" t="n">
        <v>0.298100791695108</v>
      </c>
      <c r="AD11" s="16" t="n">
        <v>0.0999325674418179</v>
      </c>
      <c r="AE11" s="16"/>
      <c r="AF11" s="16" t="n">
        <v>0.0242748925907881</v>
      </c>
      <c r="AG11" s="16" t="n">
        <v>0.0896935217811479</v>
      </c>
      <c r="AH11" s="16" t="n">
        <v>0.0220477491119003</v>
      </c>
      <c r="AI11" s="16" t="n">
        <v>0.156077745693488</v>
      </c>
      <c r="AJ11" s="16" t="n">
        <v>0.134753170905748</v>
      </c>
      <c r="AK11" s="16" t="n">
        <v>0.231246009912797</v>
      </c>
      <c r="AL11" s="16" t="n">
        <v>0.182704375099556</v>
      </c>
      <c r="AM11" s="16" t="n">
        <v>0.198339910747547</v>
      </c>
      <c r="AN11" s="16" t="n">
        <v>0.285122108732263</v>
      </c>
      <c r="AO11" s="16" t="n">
        <v>0.00430808455408269</v>
      </c>
      <c r="AP11" s="16" t="n">
        <v>0</v>
      </c>
      <c r="AQ11" s="16"/>
      <c r="AR11" s="16" t="n">
        <v>0.281271190110815</v>
      </c>
      <c r="AS11" s="16" t="n">
        <v>0.14214912265924</v>
      </c>
      <c r="AT11" s="16" t="n">
        <v>0.0571622954930068</v>
      </c>
      <c r="AU11" s="16" t="n">
        <v>0.266590541424732</v>
      </c>
      <c r="AV11" s="16" t="n">
        <v>0.0233301138608132</v>
      </c>
      <c r="AW11" s="16" t="n">
        <v>0.156890520178727</v>
      </c>
      <c r="AX11" s="16" t="n">
        <v>0.194063402501097</v>
      </c>
      <c r="AY11" s="16" t="n">
        <v>0.152065896292304</v>
      </c>
      <c r="AZ11" s="16" t="n">
        <v>0.171694905446594</v>
      </c>
      <c r="BA11" s="16" t="n">
        <v>0.150330587051679</v>
      </c>
      <c r="BB11" s="16" t="n">
        <v>0.114433193998815</v>
      </c>
      <c r="BC11" s="16" t="n">
        <v>0.36981257231151</v>
      </c>
    </row>
    <row r="12">
      <c r="B12" s="17" t="s">
        <v>231</v>
      </c>
      <c r="C12" s="16" t="n">
        <v>0.0989058572336047</v>
      </c>
      <c r="D12" s="16" t="n">
        <v>0.167725985890638</v>
      </c>
      <c r="E12" s="16" t="n">
        <v>0.11100405972421</v>
      </c>
      <c r="F12" s="16" t="n">
        <v>0.0877753049619905</v>
      </c>
      <c r="G12" s="16"/>
      <c r="H12" s="16" t="n">
        <v>0.054567967553958</v>
      </c>
      <c r="I12" s="16" t="n">
        <v>0.0993242988112819</v>
      </c>
      <c r="J12" s="16"/>
      <c r="K12" s="16" t="n">
        <v>0.0866442969463046</v>
      </c>
      <c r="L12" s="16"/>
      <c r="M12" s="16" t="n">
        <v>0.0920399286926108</v>
      </c>
      <c r="N12" s="16" t="n">
        <v>0.171840209373173</v>
      </c>
      <c r="O12" s="16" t="n">
        <v>0.111360836618069</v>
      </c>
      <c r="P12" s="16" t="n">
        <v>0.0838131755707738</v>
      </c>
      <c r="Q12" s="16"/>
      <c r="R12" s="16" t="n">
        <v>0</v>
      </c>
      <c r="S12" s="16" t="n">
        <v>0.106850997212462</v>
      </c>
      <c r="T12" s="16" t="n">
        <v>0.0946566837128801</v>
      </c>
      <c r="U12" s="16" t="n">
        <v>0.0848764749082411</v>
      </c>
      <c r="V12" s="16" t="n">
        <v>0.108799491565357</v>
      </c>
      <c r="W12" s="16"/>
      <c r="X12" s="16" t="n">
        <v>0.0954754832433239</v>
      </c>
      <c r="Y12" s="16" t="n">
        <v>0.178838274911758</v>
      </c>
      <c r="Z12" s="16" t="n">
        <v>0.0406013158066789</v>
      </c>
      <c r="AA12" s="16" t="n">
        <v>0.00101831463128825</v>
      </c>
      <c r="AB12" s="16" t="n">
        <v>0.0934604696548437</v>
      </c>
      <c r="AC12" s="16" t="n">
        <v>0.0917667881086454</v>
      </c>
      <c r="AD12" s="16" t="n">
        <v>0.0713665835468065</v>
      </c>
      <c r="AE12" s="16"/>
      <c r="AF12" s="16" t="n">
        <v>0.000611067606093045</v>
      </c>
      <c r="AG12" s="16" t="n">
        <v>0.00571241893203137</v>
      </c>
      <c r="AH12" s="16" t="n">
        <v>0.0822593052516388</v>
      </c>
      <c r="AI12" s="16" t="n">
        <v>0.0354863698574755</v>
      </c>
      <c r="AJ12" s="16" t="n">
        <v>0.0940775447146407</v>
      </c>
      <c r="AK12" s="16" t="n">
        <v>0.117274661129908</v>
      </c>
      <c r="AL12" s="16" t="n">
        <v>0.101837470994894</v>
      </c>
      <c r="AM12" s="16" t="n">
        <v>0.128459874485862</v>
      </c>
      <c r="AN12" s="16" t="n">
        <v>0.0982005663539549</v>
      </c>
      <c r="AO12" s="16" t="n">
        <v>0.281601015777474</v>
      </c>
      <c r="AP12" s="16" t="n">
        <v>0.0723541703342382</v>
      </c>
      <c r="AQ12" s="16"/>
      <c r="AR12" s="16" t="n">
        <v>0.0122791297267796</v>
      </c>
      <c r="AS12" s="16" t="n">
        <v>0.10575856261646</v>
      </c>
      <c r="AT12" s="16" t="n">
        <v>0.024967646079018</v>
      </c>
      <c r="AU12" s="16" t="n">
        <v>0.00607567182662554</v>
      </c>
      <c r="AV12" s="16" t="n">
        <v>0</v>
      </c>
      <c r="AW12" s="16" t="n">
        <v>0.0610215558976895</v>
      </c>
      <c r="AX12" s="16" t="n">
        <v>0.322795931294595</v>
      </c>
      <c r="AY12" s="16" t="n">
        <v>0.138885335291709</v>
      </c>
      <c r="AZ12" s="16" t="n">
        <v>0.171694905446594</v>
      </c>
      <c r="BA12" s="16" t="n">
        <v>0.00297664306281443</v>
      </c>
      <c r="BB12" s="16" t="n">
        <v>0.472690056617544</v>
      </c>
      <c r="BC12" s="16" t="n">
        <v>0.124308960541871</v>
      </c>
    </row>
    <row r="13">
      <c r="B13" s="17" t="s">
        <v>232</v>
      </c>
      <c r="C13" s="16" t="n">
        <v>0.353134331593994</v>
      </c>
      <c r="D13" s="16" t="n">
        <v>0.173682922792782</v>
      </c>
      <c r="E13" s="16" t="n">
        <v>0.0791159270181866</v>
      </c>
      <c r="F13" s="16" t="n">
        <v>0.433156111911592</v>
      </c>
      <c r="G13" s="16"/>
      <c r="H13" s="16" t="n">
        <v>0.236339619292961</v>
      </c>
      <c r="I13" s="16" t="n">
        <v>0.362852896425084</v>
      </c>
      <c r="J13" s="16"/>
      <c r="K13" s="16" t="n">
        <v>0.326407285544766</v>
      </c>
      <c r="L13" s="16"/>
      <c r="M13" s="16" t="n">
        <v>0.384652531795805</v>
      </c>
      <c r="N13" s="16" t="n">
        <v>0.11521973991586</v>
      </c>
      <c r="O13" s="16" t="n">
        <v>0.0612674439560071</v>
      </c>
      <c r="P13" s="16" t="n">
        <v>0.0312485178390346</v>
      </c>
      <c r="Q13" s="16"/>
      <c r="R13" s="16" t="n">
        <v>0.327647515549937</v>
      </c>
      <c r="S13" s="16" t="n">
        <v>0.0700690821125192</v>
      </c>
      <c r="T13" s="16" t="n">
        <v>0.232074901041303</v>
      </c>
      <c r="U13" s="16" t="n">
        <v>0.376678748976873</v>
      </c>
      <c r="V13" s="16" t="n">
        <v>0.453658954189059</v>
      </c>
      <c r="W13" s="16"/>
      <c r="X13" s="16" t="n">
        <v>0.359441971840981</v>
      </c>
      <c r="Y13" s="16" t="n">
        <v>0.312652689898072</v>
      </c>
      <c r="Z13" s="16" t="n">
        <v>0.64440453355388</v>
      </c>
      <c r="AA13" s="16" t="n">
        <v>0.0501787889847901</v>
      </c>
      <c r="AB13" s="16" t="n">
        <v>0.20854000812332</v>
      </c>
      <c r="AC13" s="16" t="n">
        <v>0.0714864477302956</v>
      </c>
      <c r="AD13" s="16" t="n">
        <v>0.0514998941392367</v>
      </c>
      <c r="AE13" s="16"/>
      <c r="AF13" s="16" t="n">
        <v>0.302650969889695</v>
      </c>
      <c r="AG13" s="16" t="n">
        <v>0.791522286959653</v>
      </c>
      <c r="AH13" s="16" t="n">
        <v>0.30348049089918</v>
      </c>
      <c r="AI13" s="16" t="n">
        <v>0.0459199275270759</v>
      </c>
      <c r="AJ13" s="16" t="n">
        <v>0.475453199033739</v>
      </c>
      <c r="AK13" s="16" t="n">
        <v>0.431103649476006</v>
      </c>
      <c r="AL13" s="16" t="n">
        <v>0.286734551744042</v>
      </c>
      <c r="AM13" s="16" t="n">
        <v>0.189149893515492</v>
      </c>
      <c r="AN13" s="16" t="n">
        <v>0.0880802687935505</v>
      </c>
      <c r="AO13" s="16" t="n">
        <v>0.391472886213925</v>
      </c>
      <c r="AP13" s="16" t="n">
        <v>0.52284555766184</v>
      </c>
      <c r="AQ13" s="16"/>
      <c r="AR13" s="16" t="n">
        <v>0.322233934928127</v>
      </c>
      <c r="AS13" s="16" t="n">
        <v>0.477025341622507</v>
      </c>
      <c r="AT13" s="16" t="n">
        <v>0.388220925797651</v>
      </c>
      <c r="AU13" s="16" t="n">
        <v>0.533181082849463</v>
      </c>
      <c r="AV13" s="16" t="n">
        <v>0.386415929871477</v>
      </c>
      <c r="AW13" s="16" t="n">
        <v>0.351226973987065</v>
      </c>
      <c r="AX13" s="16" t="n">
        <v>0.151982829051953</v>
      </c>
      <c r="AY13" s="16" t="n">
        <v>0.538196099713399</v>
      </c>
      <c r="AZ13" s="16" t="n">
        <v>0.182061097375387</v>
      </c>
      <c r="BA13" s="16" t="n">
        <v>0.35816008097134</v>
      </c>
      <c r="BB13" s="16" t="n">
        <v>0.264421180634876</v>
      </c>
      <c r="BC13" s="16" t="n">
        <v>0.233952409934119</v>
      </c>
    </row>
    <row r="14">
      <c r="B14" s="17" t="s">
        <v>101</v>
      </c>
      <c r="C14" s="16" t="n">
        <v>0.034570642216007</v>
      </c>
      <c r="D14" s="16" t="n">
        <v>0.00109416241004821</v>
      </c>
      <c r="E14" s="16" t="n">
        <v>0.00829712514046914</v>
      </c>
      <c r="F14" s="16" t="n">
        <v>0.0442731871152731</v>
      </c>
      <c r="G14" s="16"/>
      <c r="H14" s="16" t="n">
        <v>0.285466756121834</v>
      </c>
      <c r="I14" s="16" t="n">
        <v>0.0243190554965771</v>
      </c>
      <c r="J14" s="16"/>
      <c r="K14" s="16" t="n">
        <v>0.0705414195315742</v>
      </c>
      <c r="L14" s="16"/>
      <c r="M14" s="16" t="n">
        <v>0.0372788198591</v>
      </c>
      <c r="N14" s="16" t="n">
        <v>0.0137492050697637</v>
      </c>
      <c r="O14" s="16" t="n">
        <v>0.0109202048103676</v>
      </c>
      <c r="P14" s="16" t="n">
        <v>0.0048670142111145</v>
      </c>
      <c r="Q14" s="16"/>
      <c r="R14" s="16" t="n">
        <v>0.406828674744312</v>
      </c>
      <c r="S14" s="16" t="n">
        <v>0</v>
      </c>
      <c r="T14" s="16" t="n">
        <v>0.0612671385185432</v>
      </c>
      <c r="U14" s="16" t="n">
        <v>0.0336805625461987</v>
      </c>
      <c r="V14" s="16" t="n">
        <v>0.0134835172792176</v>
      </c>
      <c r="W14" s="16"/>
      <c r="X14" s="16" t="n">
        <v>0.0341564993219522</v>
      </c>
      <c r="Y14" s="16" t="n">
        <v>0.0279146693167203</v>
      </c>
      <c r="Z14" s="16" t="n">
        <v>0</v>
      </c>
      <c r="AA14" s="16" t="n">
        <v>0.00395359016222336</v>
      </c>
      <c r="AB14" s="16" t="n">
        <v>0.001407027813951</v>
      </c>
      <c r="AC14" s="16" t="n">
        <v>0</v>
      </c>
      <c r="AD14" s="16" t="n">
        <v>0</v>
      </c>
      <c r="AE14" s="16"/>
      <c r="AF14" s="16" t="n">
        <v>0</v>
      </c>
      <c r="AG14" s="16" t="n">
        <v>0</v>
      </c>
      <c r="AH14" s="16" t="n">
        <v>0</v>
      </c>
      <c r="AI14" s="16" t="n">
        <v>0.0197015706391097</v>
      </c>
      <c r="AJ14" s="16" t="n">
        <v>0.0196896168394922</v>
      </c>
      <c r="AK14" s="16" t="n">
        <v>0.00956835841349077</v>
      </c>
      <c r="AL14" s="16" t="n">
        <v>0</v>
      </c>
      <c r="AM14" s="16" t="n">
        <v>0</v>
      </c>
      <c r="AN14" s="16" t="n">
        <v>0</v>
      </c>
      <c r="AO14" s="16" t="n">
        <v>0</v>
      </c>
      <c r="AP14" s="16" t="n">
        <v>0.121061912894976</v>
      </c>
      <c r="AQ14" s="16"/>
      <c r="AR14" s="16" t="n">
        <v>0.00916722420882615</v>
      </c>
      <c r="AS14" s="16" t="n">
        <v>0.046577671246871</v>
      </c>
      <c r="AT14" s="16" t="n">
        <v>0.104172630932597</v>
      </c>
      <c r="AU14" s="16" t="n">
        <v>0</v>
      </c>
      <c r="AV14" s="16" t="n">
        <v>0.00440326270754489</v>
      </c>
      <c r="AW14" s="16" t="n">
        <v>0</v>
      </c>
      <c r="AX14" s="16" t="n">
        <v>0</v>
      </c>
      <c r="AY14" s="16" t="n">
        <v>0.13454902492835</v>
      </c>
      <c r="AZ14" s="16" t="n">
        <v>0.0858474527232971</v>
      </c>
      <c r="BA14" s="16" t="n">
        <v>0.000361065580617675</v>
      </c>
      <c r="BB14" s="16" t="n">
        <v>0</v>
      </c>
      <c r="BC14" s="16" t="n">
        <v>0</v>
      </c>
    </row>
    <row r="15">
      <c r="B15" s="17" t="s">
        <v>233</v>
      </c>
      <c r="C15" s="23" t="n">
        <v>0.353028379864488</v>
      </c>
      <c r="D15" s="23" t="n">
        <v>0.504436138812902</v>
      </c>
      <c r="E15" s="23" t="n">
        <v>0.433094859729789</v>
      </c>
      <c r="F15" s="23" t="n">
        <v>0.317298657211565</v>
      </c>
      <c r="G15" s="23"/>
      <c r="H15" s="23" t="n">
        <v>0.366241719605277</v>
      </c>
      <c r="I15" s="23" t="n">
        <v>0.375518748432006</v>
      </c>
      <c r="J15" s="23"/>
      <c r="K15" s="23" t="n">
        <v>0.394475151733883</v>
      </c>
      <c r="L15" s="23"/>
      <c r="M15" s="23" t="n">
        <v>0.327913996920731</v>
      </c>
      <c r="N15" s="23" t="n">
        <v>0.525256329435926</v>
      </c>
      <c r="O15" s="23" t="n">
        <v>0.612880573187369</v>
      </c>
      <c r="P15" s="23" t="n">
        <v>0.782732295558604</v>
      </c>
      <c r="Q15" s="23"/>
      <c r="R15" s="23" t="n">
        <v>0.265523809705751</v>
      </c>
      <c r="S15" s="23" t="n">
        <v>0.814679784312614</v>
      </c>
      <c r="T15" s="23" t="n">
        <v>0.358974956917176</v>
      </c>
      <c r="U15" s="23" t="n">
        <v>0.361998105858027</v>
      </c>
      <c r="V15" s="23" t="n">
        <v>0.254503890179795</v>
      </c>
      <c r="W15" s="23"/>
      <c r="X15" s="23" t="n">
        <v>0.30580304910557</v>
      </c>
      <c r="Y15" s="23" t="n">
        <v>0.398772825474069</v>
      </c>
      <c r="Z15" s="23" t="n">
        <v>0.162882094965761</v>
      </c>
      <c r="AA15" s="23" t="n">
        <v>0.678053614195611</v>
      </c>
      <c r="AB15" s="23" t="n">
        <v>0.597408267076517</v>
      </c>
      <c r="AC15" s="23" t="n">
        <v>0.538645972465951</v>
      </c>
      <c r="AD15" s="23" t="n">
        <v>0.777200954872139</v>
      </c>
      <c r="AE15" s="23"/>
      <c r="AF15" s="23" t="n">
        <v>0.672463069913424</v>
      </c>
      <c r="AG15" s="23" t="n">
        <v>0.113071772327168</v>
      </c>
      <c r="AH15" s="23" t="n">
        <v>0.592212454737281</v>
      </c>
      <c r="AI15" s="23" t="n">
        <v>0.742814386282851</v>
      </c>
      <c r="AJ15" s="23" t="n">
        <v>0.27602646850638</v>
      </c>
      <c r="AK15" s="23" t="n">
        <v>0.210807321067799</v>
      </c>
      <c r="AL15" s="23" t="n">
        <v>0.428723602161509</v>
      </c>
      <c r="AM15" s="23" t="n">
        <v>0.484050321251099</v>
      </c>
      <c r="AN15" s="23" t="n">
        <v>0.528597056120231</v>
      </c>
      <c r="AO15" s="23" t="n">
        <v>0.322618013454519</v>
      </c>
      <c r="AP15" s="23" t="n">
        <v>0.283738359108945</v>
      </c>
      <c r="AQ15" s="23"/>
      <c r="AR15" s="23" t="n">
        <v>0.375048521025453</v>
      </c>
      <c r="AS15" s="23" t="n">
        <v>0.228489301854921</v>
      </c>
      <c r="AT15" s="23" t="n">
        <v>0.425476501697728</v>
      </c>
      <c r="AU15" s="23" t="n">
        <v>0.19415270389918</v>
      </c>
      <c r="AV15" s="23" t="n">
        <v>0.585850693560165</v>
      </c>
      <c r="AW15" s="23" t="n">
        <v>0.430860949936519</v>
      </c>
      <c r="AX15" s="23" t="n">
        <v>0.331157837152355</v>
      </c>
      <c r="AY15" s="23" t="n">
        <v>0.0363036437742376</v>
      </c>
      <c r="AZ15" s="23" t="n">
        <v>0.388701639008128</v>
      </c>
      <c r="BA15" s="23" t="n">
        <v>0.488171623333549</v>
      </c>
      <c r="BB15" s="23" t="n">
        <v>0.148455568748765</v>
      </c>
      <c r="BC15" s="23" t="n">
        <v>0.271926057212501</v>
      </c>
    </row>
    <row r="16">
      <c r="B16" s="17" t="s">
        <v>234</v>
      </c>
      <c r="C16" s="23" t="n">
        <v>0.452040188827599</v>
      </c>
      <c r="D16" s="23" t="n">
        <v>0.34140890868342</v>
      </c>
      <c r="E16" s="23" t="n">
        <v>0.190119986742396</v>
      </c>
      <c r="F16" s="23" t="n">
        <v>0.520931416873582</v>
      </c>
      <c r="G16" s="23"/>
      <c r="H16" s="23" t="n">
        <v>0.290907586846919</v>
      </c>
      <c r="I16" s="23" t="n">
        <v>0.462177195236366</v>
      </c>
      <c r="J16" s="23"/>
      <c r="K16" s="23" t="n">
        <v>0.41305158249107</v>
      </c>
      <c r="L16" s="23"/>
      <c r="M16" s="23" t="n">
        <v>0.476692460488416</v>
      </c>
      <c r="N16" s="23" t="n">
        <v>0.287059949289033</v>
      </c>
      <c r="O16" s="23" t="n">
        <v>0.172628280574076</v>
      </c>
      <c r="P16" s="23" t="n">
        <v>0.115061693409808</v>
      </c>
      <c r="Q16" s="23"/>
      <c r="R16" s="23" t="n">
        <v>0.327647515549937</v>
      </c>
      <c r="S16" s="23" t="n">
        <v>0.176920079324982</v>
      </c>
      <c r="T16" s="23" t="n">
        <v>0.326731584754184</v>
      </c>
      <c r="U16" s="23" t="n">
        <v>0.461555223885114</v>
      </c>
      <c r="V16" s="23" t="n">
        <v>0.562458445754416</v>
      </c>
      <c r="W16" s="23"/>
      <c r="X16" s="23" t="n">
        <v>0.454917455084305</v>
      </c>
      <c r="Y16" s="23" t="n">
        <v>0.49149096480983</v>
      </c>
      <c r="Z16" s="23" t="n">
        <v>0.685005849360559</v>
      </c>
      <c r="AA16" s="23" t="n">
        <v>0.0511971036160784</v>
      </c>
      <c r="AB16" s="23" t="n">
        <v>0.302000477778163</v>
      </c>
      <c r="AC16" s="23" t="n">
        <v>0.163253235838941</v>
      </c>
      <c r="AD16" s="23" t="n">
        <v>0.122866477686043</v>
      </c>
      <c r="AE16" s="23"/>
      <c r="AF16" s="23" t="n">
        <v>0.303262037495788</v>
      </c>
      <c r="AG16" s="23" t="n">
        <v>0.797234705891684</v>
      </c>
      <c r="AH16" s="23" t="n">
        <v>0.385739796150819</v>
      </c>
      <c r="AI16" s="23" t="n">
        <v>0.0814062973845514</v>
      </c>
      <c r="AJ16" s="23" t="n">
        <v>0.56953074374838</v>
      </c>
      <c r="AK16" s="23" t="n">
        <v>0.548378310605914</v>
      </c>
      <c r="AL16" s="23" t="n">
        <v>0.388572022738936</v>
      </c>
      <c r="AM16" s="23" t="n">
        <v>0.317609768001354</v>
      </c>
      <c r="AN16" s="23" t="n">
        <v>0.186280835147505</v>
      </c>
      <c r="AO16" s="23" t="n">
        <v>0.673073901991399</v>
      </c>
      <c r="AP16" s="23" t="n">
        <v>0.595199727996078</v>
      </c>
      <c r="AQ16" s="23"/>
      <c r="AR16" s="23" t="n">
        <v>0.334513064654906</v>
      </c>
      <c r="AS16" s="23" t="n">
        <v>0.582783904238967</v>
      </c>
      <c r="AT16" s="23" t="n">
        <v>0.413188571876669</v>
      </c>
      <c r="AU16" s="23" t="n">
        <v>0.539256754676089</v>
      </c>
      <c r="AV16" s="23" t="n">
        <v>0.386415929871477</v>
      </c>
      <c r="AW16" s="23" t="n">
        <v>0.412248529884755</v>
      </c>
      <c r="AX16" s="23" t="n">
        <v>0.474778760346548</v>
      </c>
      <c r="AY16" s="23" t="n">
        <v>0.677081435005109</v>
      </c>
      <c r="AZ16" s="23" t="n">
        <v>0.353756002821981</v>
      </c>
      <c r="BA16" s="23" t="n">
        <v>0.361136724034155</v>
      </c>
      <c r="BB16" s="23" t="n">
        <v>0.73711123725242</v>
      </c>
      <c r="BC16" s="23" t="n">
        <v>0.358261370475989</v>
      </c>
    </row>
    <row r="17">
      <c r="B17" s="17" t="s">
        <v>132</v>
      </c>
      <c r="C17" s="24" t="n">
        <v>-0.099011808963111</v>
      </c>
      <c r="D17" s="24" t="n">
        <v>0.163027230129482</v>
      </c>
      <c r="E17" s="24" t="n">
        <v>0.242974872987393</v>
      </c>
      <c r="F17" s="24" t="n">
        <v>-0.203632759662017</v>
      </c>
      <c r="G17" s="24"/>
      <c r="H17" s="24" t="n">
        <v>0.0753341327583582</v>
      </c>
      <c r="I17" s="24" t="n">
        <v>-0.0866584468043604</v>
      </c>
      <c r="J17" s="24"/>
      <c r="K17" s="24" t="n">
        <v>-0.0185764307571873</v>
      </c>
      <c r="L17" s="24"/>
      <c r="M17" s="24" t="n">
        <v>-0.148778463567685</v>
      </c>
      <c r="N17" s="24" t="n">
        <v>0.238196380146893</v>
      </c>
      <c r="O17" s="24" t="n">
        <v>0.440252292613293</v>
      </c>
      <c r="P17" s="24" t="n">
        <v>0.667670602148796</v>
      </c>
      <c r="Q17" s="24"/>
      <c r="R17" s="24" t="n">
        <v>-0.0621237058441869</v>
      </c>
      <c r="S17" s="24" t="n">
        <v>0.637759704987633</v>
      </c>
      <c r="T17" s="24" t="n">
        <v>0.0322433721629928</v>
      </c>
      <c r="U17" s="24" t="n">
        <v>-0.0995571180270872</v>
      </c>
      <c r="V17" s="24" t="n">
        <v>-0.307954555574621</v>
      </c>
      <c r="W17" s="24"/>
      <c r="X17" s="24" t="n">
        <v>-0.149114405978735</v>
      </c>
      <c r="Y17" s="24" t="n">
        <v>-0.0927181393357603</v>
      </c>
      <c r="Z17" s="24" t="n">
        <v>-0.522123754394798</v>
      </c>
      <c r="AA17" s="24" t="n">
        <v>0.626856510579532</v>
      </c>
      <c r="AB17" s="24" t="n">
        <v>0.295407789298353</v>
      </c>
      <c r="AC17" s="24" t="n">
        <v>0.37539273662701</v>
      </c>
      <c r="AD17" s="24" t="n">
        <v>0.654334477186096</v>
      </c>
      <c r="AE17" s="24"/>
      <c r="AF17" s="24" t="n">
        <v>0.369201032417635</v>
      </c>
      <c r="AG17" s="24" t="n">
        <v>-0.684162933564516</v>
      </c>
      <c r="AH17" s="24" t="n">
        <v>0.206472658586462</v>
      </c>
      <c r="AI17" s="24" t="n">
        <v>0.6614080888983</v>
      </c>
      <c r="AJ17" s="24" t="n">
        <v>-0.293504275242001</v>
      </c>
      <c r="AK17" s="24" t="n">
        <v>-0.337570989538115</v>
      </c>
      <c r="AL17" s="24" t="n">
        <v>0.040151579422573</v>
      </c>
      <c r="AM17" s="24" t="n">
        <v>0.166440553249745</v>
      </c>
      <c r="AN17" s="24" t="n">
        <v>0.342316220972726</v>
      </c>
      <c r="AO17" s="24" t="n">
        <v>-0.35045588853688</v>
      </c>
      <c r="AP17" s="24" t="n">
        <v>-0.311461368887133</v>
      </c>
      <c r="AQ17" s="24"/>
      <c r="AR17" s="24" t="n">
        <v>0.0405354563705467</v>
      </c>
      <c r="AS17" s="24" t="n">
        <v>-0.354294602384046</v>
      </c>
      <c r="AT17" s="24" t="n">
        <v>0.0122879298210591</v>
      </c>
      <c r="AU17" s="24" t="n">
        <v>-0.345104050776909</v>
      </c>
      <c r="AV17" s="24" t="n">
        <v>0.199434763688688</v>
      </c>
      <c r="AW17" s="24" t="n">
        <v>0.0186124200517641</v>
      </c>
      <c r="AX17" s="24" t="n">
        <v>-0.143620923194193</v>
      </c>
      <c r="AY17" s="24" t="n">
        <v>-0.640777791230871</v>
      </c>
      <c r="AZ17" s="24" t="n">
        <v>0.0349456361861467</v>
      </c>
      <c r="BA17" s="24" t="n">
        <v>0.127034899299394</v>
      </c>
      <c r="BB17" s="24" t="n">
        <v>-0.588655668503655</v>
      </c>
      <c r="BC17" s="24" t="n">
        <v>-0.0863353132634889</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245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236</v>
      </c>
      <c r="C9" s="16" t="n">
        <v>0.543599692048372</v>
      </c>
      <c r="D9" s="16" t="n">
        <v>0.260949277125485</v>
      </c>
      <c r="E9" s="16" t="n">
        <v>0.141050898877846</v>
      </c>
      <c r="F9" s="16" t="n">
        <v>0.663529962273871</v>
      </c>
      <c r="G9" s="16"/>
      <c r="H9" s="16" t="n">
        <v>0.527273553443374</v>
      </c>
      <c r="I9" s="16" t="n">
        <v>0.552186297248458</v>
      </c>
      <c r="J9" s="16"/>
      <c r="K9" s="16" t="n">
        <v>0.544848416918981</v>
      </c>
      <c r="L9" s="16"/>
      <c r="M9" s="16" t="n">
        <v>0.589004358349361</v>
      </c>
      <c r="N9" s="16" t="n">
        <v>0.205225960476427</v>
      </c>
      <c r="O9" s="16" t="n">
        <v>0.109586530760489</v>
      </c>
      <c r="P9" s="16" t="n">
        <v>0.0832017012913104</v>
      </c>
      <c r="Q9" s="16"/>
      <c r="R9" s="16" t="n">
        <v>0.327647515549937</v>
      </c>
      <c r="S9" s="16" t="n">
        <v>0.321058152248222</v>
      </c>
      <c r="T9" s="16" t="n">
        <v>0.450726683800728</v>
      </c>
      <c r="U9" s="16" t="n">
        <v>0.486541944734542</v>
      </c>
      <c r="V9" s="16" t="n">
        <v>0.656960804178856</v>
      </c>
      <c r="W9" s="16"/>
      <c r="X9" s="16" t="n">
        <v>0.552255592119924</v>
      </c>
      <c r="Y9" s="16" t="n">
        <v>0.459066222647615</v>
      </c>
      <c r="Z9" s="16" t="n">
        <v>0.785071512684489</v>
      </c>
      <c r="AA9" s="16" t="n">
        <v>0.355135723032954</v>
      </c>
      <c r="AB9" s="16" t="n">
        <v>0.307996768333594</v>
      </c>
      <c r="AC9" s="16" t="n">
        <v>0.175559268764133</v>
      </c>
      <c r="AD9" s="16" t="n">
        <v>0.0754871571862315</v>
      </c>
      <c r="AE9" s="16"/>
      <c r="AF9" s="16" t="n">
        <v>0.302650969889695</v>
      </c>
      <c r="AG9" s="16" t="n">
        <v>0.81244052746599</v>
      </c>
      <c r="AH9" s="16" t="n">
        <v>0.448153597161636</v>
      </c>
      <c r="AI9" s="16" t="n">
        <v>0.531394900891905</v>
      </c>
      <c r="AJ9" s="16" t="n">
        <v>0.489213485898476</v>
      </c>
      <c r="AK9" s="16" t="n">
        <v>0.67084058798096</v>
      </c>
      <c r="AL9" s="16" t="n">
        <v>0.328839090164617</v>
      </c>
      <c r="AM9" s="16" t="n">
        <v>0.334954207114566</v>
      </c>
      <c r="AN9" s="16" t="n">
        <v>0.464523987403547</v>
      </c>
      <c r="AO9" s="16" t="n">
        <v>0.396294776525839</v>
      </c>
      <c r="AP9" s="16" t="n">
        <v>0.930907819616857</v>
      </c>
      <c r="AQ9" s="16"/>
      <c r="AR9" s="16" t="n">
        <v>0.532363076717276</v>
      </c>
      <c r="AS9" s="16" t="n">
        <v>0.671083377086304</v>
      </c>
      <c r="AT9" s="16" t="n">
        <v>0.491861963572584</v>
      </c>
      <c r="AU9" s="16" t="n">
        <v>0.682571931421995</v>
      </c>
      <c r="AV9" s="16" t="n">
        <v>0.386415929871477</v>
      </c>
      <c r="AW9" s="16" t="n">
        <v>0.576721394802992</v>
      </c>
      <c r="AX9" s="16" t="n">
        <v>0.322795931294595</v>
      </c>
      <c r="AY9" s="16" t="n">
        <v>0.807717449918875</v>
      </c>
      <c r="AZ9" s="16" t="n">
        <v>0.364122194750774</v>
      </c>
      <c r="BA9" s="16" t="n">
        <v>0.478158497403252</v>
      </c>
      <c r="BB9" s="16" t="n">
        <v>0.53947427921648</v>
      </c>
      <c r="BC9" s="16" t="n">
        <v>0.563574826847329</v>
      </c>
    </row>
    <row r="10">
      <c r="B10" s="17" t="s">
        <v>237</v>
      </c>
      <c r="C10" s="16" t="n">
        <v>0.155042918718922</v>
      </c>
      <c r="D10" s="16" t="n">
        <v>0.110523219200418</v>
      </c>
      <c r="E10" s="16" t="n">
        <v>0.277876492794361</v>
      </c>
      <c r="F10" s="16" t="n">
        <v>0.134761951750285</v>
      </c>
      <c r="G10" s="16"/>
      <c r="H10" s="16" t="n">
        <v>0.101489545799009</v>
      </c>
      <c r="I10" s="16" t="n">
        <v>0.169657655501551</v>
      </c>
      <c r="J10" s="16"/>
      <c r="K10" s="16" t="n">
        <v>0.163099673212887</v>
      </c>
      <c r="L10" s="16"/>
      <c r="M10" s="16" t="n">
        <v>0.145606108844784</v>
      </c>
      <c r="N10" s="16" t="n">
        <v>0.204256509641132</v>
      </c>
      <c r="O10" s="16" t="n">
        <v>0.302080481340916</v>
      </c>
      <c r="P10" s="16" t="n">
        <v>0.296099491190853</v>
      </c>
      <c r="Q10" s="16"/>
      <c r="R10" s="16" t="n">
        <v>0.0259340846213594</v>
      </c>
      <c r="S10" s="16" t="n">
        <v>0.254642107695941</v>
      </c>
      <c r="T10" s="16" t="n">
        <v>0.193114363182715</v>
      </c>
      <c r="U10" s="16" t="n">
        <v>0.212210608047698</v>
      </c>
      <c r="V10" s="16" t="n">
        <v>0.104165503903599</v>
      </c>
      <c r="W10" s="16"/>
      <c r="X10" s="16" t="n">
        <v>0.164224163110265</v>
      </c>
      <c r="Y10" s="16" t="n">
        <v>0.181735457685975</v>
      </c>
      <c r="Z10" s="16" t="n">
        <v>0.0341276006954546</v>
      </c>
      <c r="AA10" s="16" t="n">
        <v>0.340583930871249</v>
      </c>
      <c r="AB10" s="16" t="n">
        <v>0.231128095536751</v>
      </c>
      <c r="AC10" s="16" t="n">
        <v>0.190824061982682</v>
      </c>
      <c r="AD10" s="16" t="n">
        <v>0.142489976706824</v>
      </c>
      <c r="AE10" s="16"/>
      <c r="AF10" s="16" t="n">
        <v>0.694755585417061</v>
      </c>
      <c r="AG10" s="16" t="n">
        <v>0.0355458120778488</v>
      </c>
      <c r="AH10" s="16" t="n">
        <v>0.303867624897794</v>
      </c>
      <c r="AI10" s="16" t="n">
        <v>0.154841579105229</v>
      </c>
      <c r="AJ10" s="16" t="n">
        <v>0.110784116413329</v>
      </c>
      <c r="AK10" s="16" t="n">
        <v>0.137903284885544</v>
      </c>
      <c r="AL10" s="16" t="n">
        <v>0.283288196512326</v>
      </c>
      <c r="AM10" s="16" t="n">
        <v>0.249093679251135</v>
      </c>
      <c r="AN10" s="16" t="n">
        <v>0.0329973894807298</v>
      </c>
      <c r="AO10" s="16" t="n">
        <v>0.023463073930035</v>
      </c>
      <c r="AP10" s="16" t="n">
        <v>0.00595789709452097</v>
      </c>
      <c r="AQ10" s="16"/>
      <c r="AR10" s="16" t="n">
        <v>0.0846591420020069</v>
      </c>
      <c r="AS10" s="16" t="n">
        <v>0.109382725994401</v>
      </c>
      <c r="AT10" s="16" t="n">
        <v>0.182156896824496</v>
      </c>
      <c r="AU10" s="16" t="n">
        <v>0.00607567182662554</v>
      </c>
      <c r="AV10" s="16" t="n">
        <v>0.199434763688688</v>
      </c>
      <c r="AW10" s="16" t="n">
        <v>0.113856492844272</v>
      </c>
      <c r="AX10" s="16" t="n">
        <v>0.174754981032635</v>
      </c>
      <c r="AY10" s="16" t="n">
        <v>0.155555605958111</v>
      </c>
      <c r="AZ10" s="16" t="n">
        <v>0.268988877710086</v>
      </c>
      <c r="BA10" s="16" t="n">
        <v>0.237742320962245</v>
      </c>
      <c r="BB10" s="16" t="n">
        <v>0.228312377682225</v>
      </c>
      <c r="BC10" s="16" t="n">
        <v>0.261207226023963</v>
      </c>
    </row>
    <row r="11">
      <c r="B11" s="17" t="s">
        <v>238</v>
      </c>
      <c r="C11" s="16" t="n">
        <v>0.146658790704134</v>
      </c>
      <c r="D11" s="16" t="n">
        <v>0.0759693641449274</v>
      </c>
      <c r="E11" s="16" t="n">
        <v>0.294594404635981</v>
      </c>
      <c r="F11" s="16" t="n">
        <v>0.124363109908748</v>
      </c>
      <c r="G11" s="16"/>
      <c r="H11" s="16" t="n">
        <v>0.160530994175757</v>
      </c>
      <c r="I11" s="16" t="n">
        <v>0.157816477886353</v>
      </c>
      <c r="J11" s="16"/>
      <c r="K11" s="16" t="n">
        <v>0.0868850160582014</v>
      </c>
      <c r="L11" s="16"/>
      <c r="M11" s="16" t="n">
        <v>0.135531340216775</v>
      </c>
      <c r="N11" s="16" t="n">
        <v>0.230566010216748</v>
      </c>
      <c r="O11" s="16" t="n">
        <v>0.228308323803619</v>
      </c>
      <c r="P11" s="16" t="n">
        <v>0.411984901611062</v>
      </c>
      <c r="Q11" s="16"/>
      <c r="R11" s="16" t="n">
        <v>0</v>
      </c>
      <c r="S11" s="16" t="n">
        <v>0.39159502865685</v>
      </c>
      <c r="T11" s="16" t="n">
        <v>0.23642949572798</v>
      </c>
      <c r="U11" s="16" t="n">
        <v>0.0813506758966935</v>
      </c>
      <c r="V11" s="16" t="n">
        <v>0.0903691433480219</v>
      </c>
      <c r="W11" s="16"/>
      <c r="X11" s="16" t="n">
        <v>0.140390706298793</v>
      </c>
      <c r="Y11" s="16" t="n">
        <v>0.187729994890368</v>
      </c>
      <c r="Z11" s="16" t="n">
        <v>0.0479337967596384</v>
      </c>
      <c r="AA11" s="16" t="n">
        <v>0.320037083362294</v>
      </c>
      <c r="AB11" s="16" t="n">
        <v>0.0777218404743802</v>
      </c>
      <c r="AC11" s="16" t="n">
        <v>0.146482566264866</v>
      </c>
      <c r="AD11" s="16" t="n">
        <v>0.154873695699505</v>
      </c>
      <c r="AE11" s="16"/>
      <c r="AF11" s="16" t="n">
        <v>0.452834009178723</v>
      </c>
      <c r="AG11" s="16" t="n">
        <v>0.0465523668828289</v>
      </c>
      <c r="AH11" s="16" t="n">
        <v>0.148740527033801</v>
      </c>
      <c r="AI11" s="16" t="n">
        <v>0.302290485097333</v>
      </c>
      <c r="AJ11" s="16" t="n">
        <v>0.136281608791507</v>
      </c>
      <c r="AK11" s="16" t="n">
        <v>0.086061140192817</v>
      </c>
      <c r="AL11" s="16" t="n">
        <v>0.215877788778009</v>
      </c>
      <c r="AM11" s="16" t="n">
        <v>0.190189831030344</v>
      </c>
      <c r="AN11" s="16" t="n">
        <v>0.168781310699049</v>
      </c>
      <c r="AO11" s="16" t="n">
        <v>0.0888088967748264</v>
      </c>
      <c r="AP11" s="16" t="n">
        <v>0.0315671416443111</v>
      </c>
      <c r="AQ11" s="16"/>
      <c r="AR11" s="16" t="n">
        <v>0.198420349064146</v>
      </c>
      <c r="AS11" s="16" t="n">
        <v>0.0973656519101097</v>
      </c>
      <c r="AT11" s="16" t="n">
        <v>0.157097522411674</v>
      </c>
      <c r="AU11" s="16" t="n">
        <v>0.00649502777969036</v>
      </c>
      <c r="AV11" s="16" t="n">
        <v>0.411569579777695</v>
      </c>
      <c r="AW11" s="16" t="n">
        <v>0.160584607050582</v>
      </c>
      <c r="AX11" s="16" t="n">
        <v>0.152939125607502</v>
      </c>
      <c r="AY11" s="16" t="n">
        <v>0.00560621140968847</v>
      </c>
      <c r="AZ11" s="16" t="n">
        <v>0.451049975085473</v>
      </c>
      <c r="BA11" s="16" t="n">
        <v>0.0145804277300206</v>
      </c>
      <c r="BB11" s="16" t="n">
        <v>0.107469946489378</v>
      </c>
      <c r="BC11" s="16" t="n">
        <v>0.0430428803795507</v>
      </c>
    </row>
    <row r="12">
      <c r="B12" s="17" t="s">
        <v>239</v>
      </c>
      <c r="C12" s="16" t="n">
        <v>0.129632600257037</v>
      </c>
      <c r="D12" s="16" t="n">
        <v>0.209418439950007</v>
      </c>
      <c r="E12" s="16" t="n">
        <v>0.360794698833837</v>
      </c>
      <c r="F12" s="16" t="n">
        <v>0.0710588996459292</v>
      </c>
      <c r="G12" s="16"/>
      <c r="H12" s="16" t="n">
        <v>0.108229425290925</v>
      </c>
      <c r="I12" s="16" t="n">
        <v>0.129539649696374</v>
      </c>
      <c r="J12" s="16"/>
      <c r="K12" s="16" t="n">
        <v>0.109287978409065</v>
      </c>
      <c r="L12" s="16"/>
      <c r="M12" s="16" t="n">
        <v>0.117853445784359</v>
      </c>
      <c r="N12" s="16" t="n">
        <v>0.21292348654961</v>
      </c>
      <c r="O12" s="16" t="n">
        <v>0.243387789501989</v>
      </c>
      <c r="P12" s="16" t="n">
        <v>0.33528167023755</v>
      </c>
      <c r="Q12" s="16"/>
      <c r="R12" s="16" t="n">
        <v>0.220392099735189</v>
      </c>
      <c r="S12" s="16" t="n">
        <v>0.0898706410118188</v>
      </c>
      <c r="T12" s="16" t="n">
        <v>0.259814953711996</v>
      </c>
      <c r="U12" s="16" t="n">
        <v>0.161605615272946</v>
      </c>
      <c r="V12" s="16" t="n">
        <v>0.0784503708231573</v>
      </c>
      <c r="W12" s="16"/>
      <c r="X12" s="16" t="n">
        <v>0.109786663325019</v>
      </c>
      <c r="Y12" s="16" t="n">
        <v>0.183603678575728</v>
      </c>
      <c r="Z12" s="16" t="n">
        <v>0.0436698776165323</v>
      </c>
      <c r="AA12" s="16" t="n">
        <v>0.312549839888179</v>
      </c>
      <c r="AB12" s="16" t="n">
        <v>0.132955851043158</v>
      </c>
      <c r="AC12" s="16" t="n">
        <v>0.0592949377713806</v>
      </c>
      <c r="AD12" s="16" t="n">
        <v>0.57457529460581</v>
      </c>
      <c r="AE12" s="16"/>
      <c r="AF12" s="16" t="n">
        <v>0.00408734543407621</v>
      </c>
      <c r="AG12" s="16" t="n">
        <v>0.0390584982547475</v>
      </c>
      <c r="AH12" s="16" t="n">
        <v>0.190944646426945</v>
      </c>
      <c r="AI12" s="16" t="n">
        <v>0.234058630601169</v>
      </c>
      <c r="AJ12" s="16" t="n">
        <v>0.172421145607133</v>
      </c>
      <c r="AK12" s="16" t="n">
        <v>0.0977861445497848</v>
      </c>
      <c r="AL12" s="16" t="n">
        <v>0.270305938128556</v>
      </c>
      <c r="AM12" s="16" t="n">
        <v>0.0136005611205509</v>
      </c>
      <c r="AN12" s="16" t="n">
        <v>0.179548343082798</v>
      </c>
      <c r="AO12" s="16" t="n">
        <v>0.217165324233151</v>
      </c>
      <c r="AP12" s="16" t="n">
        <v>0</v>
      </c>
      <c r="AQ12" s="16"/>
      <c r="AR12" s="16" t="n">
        <v>0.151032870882556</v>
      </c>
      <c r="AS12" s="16" t="n">
        <v>0.0669045900367508</v>
      </c>
      <c r="AT12" s="16" t="n">
        <v>0.0684877741487169</v>
      </c>
      <c r="AU12" s="16" t="n">
        <v>0.15850435631247</v>
      </c>
      <c r="AV12" s="16" t="n">
        <v>0.00182353604540505</v>
      </c>
      <c r="AW12" s="16" t="n">
        <v>0.128806913141711</v>
      </c>
      <c r="AX12" s="16" t="n">
        <v>0.174754981032635</v>
      </c>
      <c r="AY12" s="16" t="n">
        <v>0.0196333731078357</v>
      </c>
      <c r="AZ12" s="16" t="n">
        <v>0.19296745310988</v>
      </c>
      <c r="BA12" s="16" t="n">
        <v>0.236209940221901</v>
      </c>
      <c r="BB12" s="16" t="n">
        <v>0.207602552104173</v>
      </c>
      <c r="BC12" s="16" t="n">
        <v>0.234298444302352</v>
      </c>
    </row>
    <row r="13">
      <c r="B13" s="17" t="s">
        <v>240</v>
      </c>
      <c r="C13" s="16" t="n">
        <v>0.113706501977413</v>
      </c>
      <c r="D13" s="16" t="n">
        <v>0.182975161963804</v>
      </c>
      <c r="E13" s="16" t="n">
        <v>0.391977430695568</v>
      </c>
      <c r="F13" s="16" t="n">
        <v>0.0465366577622922</v>
      </c>
      <c r="G13" s="16"/>
      <c r="H13" s="16" t="n">
        <v>0.0432860000135472</v>
      </c>
      <c r="I13" s="16" t="n">
        <v>0.115678841222023</v>
      </c>
      <c r="J13" s="16"/>
      <c r="K13" s="16" t="n">
        <v>0.0716823693597037</v>
      </c>
      <c r="L13" s="16"/>
      <c r="M13" s="16" t="n">
        <v>0.102289708997907</v>
      </c>
      <c r="N13" s="16" t="n">
        <v>0.172496004381605</v>
      </c>
      <c r="O13" s="16" t="n">
        <v>0.281141570161641</v>
      </c>
      <c r="P13" s="16" t="n">
        <v>0.373316781416049</v>
      </c>
      <c r="Q13" s="16"/>
      <c r="R13" s="16" t="n">
        <v>0</v>
      </c>
      <c r="S13" s="16" t="n">
        <v>0.103057460317964</v>
      </c>
      <c r="T13" s="16" t="n">
        <v>0.263386239484934</v>
      </c>
      <c r="U13" s="16" t="n">
        <v>0.0388127294982483</v>
      </c>
      <c r="V13" s="16" t="n">
        <v>0.0928424409488961</v>
      </c>
      <c r="W13" s="16"/>
      <c r="X13" s="16" t="n">
        <v>0.112360248703254</v>
      </c>
      <c r="Y13" s="16" t="n">
        <v>0.0943917195396053</v>
      </c>
      <c r="Z13" s="16" t="n">
        <v>0.0121678958900265</v>
      </c>
      <c r="AA13" s="16" t="n">
        <v>0.387041183009672</v>
      </c>
      <c r="AB13" s="16" t="n">
        <v>0.0770680446086154</v>
      </c>
      <c r="AC13" s="16" t="n">
        <v>0.215921449497447</v>
      </c>
      <c r="AD13" s="16" t="n">
        <v>0.629831033118298</v>
      </c>
      <c r="AE13" s="16"/>
      <c r="AF13" s="16" t="n">
        <v>0.029034186334404</v>
      </c>
      <c r="AG13" s="16" t="n">
        <v>0.0139755924588454</v>
      </c>
      <c r="AH13" s="16" t="n">
        <v>0.160052377400184</v>
      </c>
      <c r="AI13" s="16" t="n">
        <v>0.221187577375586</v>
      </c>
      <c r="AJ13" s="16" t="n">
        <v>0.0798240151132245</v>
      </c>
      <c r="AK13" s="16" t="n">
        <v>0.0634307473312496</v>
      </c>
      <c r="AL13" s="16" t="n">
        <v>0.309075504062107</v>
      </c>
      <c r="AM13" s="16" t="n">
        <v>0.102211225935537</v>
      </c>
      <c r="AN13" s="16" t="n">
        <v>0.369119537470936</v>
      </c>
      <c r="AO13" s="16" t="n">
        <v>0.0327029158786386</v>
      </c>
      <c r="AP13" s="16" t="n">
        <v>0.00595789709452097</v>
      </c>
      <c r="AQ13" s="16"/>
      <c r="AR13" s="16" t="n">
        <v>0.157457604246834</v>
      </c>
      <c r="AS13" s="16" t="n">
        <v>0.0565588317497442</v>
      </c>
      <c r="AT13" s="16" t="n">
        <v>0.135527193658791</v>
      </c>
      <c r="AU13" s="16" t="n">
        <v>0.00911350773993831</v>
      </c>
      <c r="AV13" s="16" t="n">
        <v>0.00182353604540505</v>
      </c>
      <c r="AW13" s="16" t="n">
        <v>0.149927902340497</v>
      </c>
      <c r="AX13" s="16" t="n">
        <v>0.164286613699707</v>
      </c>
      <c r="AY13" s="16" t="n">
        <v>0.00169320139510504</v>
      </c>
      <c r="AZ13" s="16" t="n">
        <v>0.011716601443045</v>
      </c>
      <c r="BA13" s="16" t="n">
        <v>0.134217778581315</v>
      </c>
      <c r="BB13" s="16" t="n">
        <v>0.119831498769484</v>
      </c>
      <c r="BC13" s="16" t="n">
        <v>0.018986823639191</v>
      </c>
    </row>
    <row r="14">
      <c r="B14" s="17" t="s">
        <v>241</v>
      </c>
      <c r="C14" s="16" t="n">
        <v>0.0891451860432565</v>
      </c>
      <c r="D14" s="16" t="n">
        <v>0.225919089279739</v>
      </c>
      <c r="E14" s="16" t="n">
        <v>0.15912480955645</v>
      </c>
      <c r="F14" s="16" t="n">
        <v>0.0573627166494179</v>
      </c>
      <c r="G14" s="16"/>
      <c r="H14" s="16" t="n">
        <v>0.169959312563441</v>
      </c>
      <c r="I14" s="16" t="n">
        <v>0.0950879269322761</v>
      </c>
      <c r="J14" s="16"/>
      <c r="K14" s="16" t="n">
        <v>0.104185788070249</v>
      </c>
      <c r="L14" s="16"/>
      <c r="M14" s="16" t="n">
        <v>0.0719010951109146</v>
      </c>
      <c r="N14" s="16" t="n">
        <v>0.204867386807994</v>
      </c>
      <c r="O14" s="16" t="n">
        <v>0.274753042717558</v>
      </c>
      <c r="P14" s="16" t="n">
        <v>0.387053216476453</v>
      </c>
      <c r="Q14" s="16"/>
      <c r="R14" s="16" t="n">
        <v>0.004293636084121</v>
      </c>
      <c r="S14" s="16" t="n">
        <v>0.302684523507468</v>
      </c>
      <c r="T14" s="16" t="n">
        <v>0.0982983997619084</v>
      </c>
      <c r="U14" s="16" t="n">
        <v>0.150017828044018</v>
      </c>
      <c r="V14" s="16" t="n">
        <v>0.0257839926799733</v>
      </c>
      <c r="W14" s="16"/>
      <c r="X14" s="16" t="n">
        <v>0.122671089867104</v>
      </c>
      <c r="Y14" s="16" t="n">
        <v>0.0477844387998761</v>
      </c>
      <c r="Z14" s="16" t="n">
        <v>0.0250641292273501</v>
      </c>
      <c r="AA14" s="16" t="n">
        <v>0.10516625838147</v>
      </c>
      <c r="AB14" s="16" t="n">
        <v>0.110914062355158</v>
      </c>
      <c r="AC14" s="16" t="n">
        <v>0.210591097884404</v>
      </c>
      <c r="AD14" s="16" t="n">
        <v>0.22064104461535</v>
      </c>
      <c r="AE14" s="16"/>
      <c r="AF14" s="16" t="n">
        <v>0.149024615325841</v>
      </c>
      <c r="AG14" s="16" t="n">
        <v>0.0327261168073515</v>
      </c>
      <c r="AH14" s="16" t="n">
        <v>0.115201012725672</v>
      </c>
      <c r="AI14" s="16" t="n">
        <v>0.124938953641284</v>
      </c>
      <c r="AJ14" s="16" t="n">
        <v>0.102508540816739</v>
      </c>
      <c r="AK14" s="16" t="n">
        <v>0.068590124768397</v>
      </c>
      <c r="AL14" s="16" t="n">
        <v>0.0217313879432618</v>
      </c>
      <c r="AM14" s="16" t="n">
        <v>0.219921866675703</v>
      </c>
      <c r="AN14" s="16" t="n">
        <v>0.116941070607297</v>
      </c>
      <c r="AO14" s="16" t="n">
        <v>0.130674062419115</v>
      </c>
      <c r="AP14" s="16" t="n">
        <v>0.0375250387388321</v>
      </c>
      <c r="AQ14" s="16"/>
      <c r="AR14" s="16" t="n">
        <v>0.0813138841723459</v>
      </c>
      <c r="AS14" s="16" t="n">
        <v>0.11819159442042</v>
      </c>
      <c r="AT14" s="16" t="n">
        <v>0.0915728985246147</v>
      </c>
      <c r="AU14" s="16" t="n">
        <v>0.00303783591331277</v>
      </c>
      <c r="AV14" s="16" t="n">
        <v>0.00182353604540505</v>
      </c>
      <c r="AW14" s="16" t="n">
        <v>0.0678973968764852</v>
      </c>
      <c r="AX14" s="16" t="n">
        <v>0.155924707841946</v>
      </c>
      <c r="AY14" s="16" t="n">
        <v>0.0368302509986109</v>
      </c>
      <c r="AZ14" s="16" t="n">
        <v>0.258622685781293</v>
      </c>
      <c r="BA14" s="16" t="n">
        <v>0.00369877422404978</v>
      </c>
      <c r="BB14" s="16" t="n">
        <v>0.0274931561372303</v>
      </c>
      <c r="BC14" s="16" t="n">
        <v>0.263713916636981</v>
      </c>
    </row>
    <row r="15">
      <c r="B15" s="17" t="s">
        <v>242</v>
      </c>
      <c r="C15" s="16" t="n">
        <v>0.0872366224460251</v>
      </c>
      <c r="D15" s="16" t="n">
        <v>0.214491268049356</v>
      </c>
      <c r="E15" s="16" t="n">
        <v>0.299727808552646</v>
      </c>
      <c r="F15" s="16" t="n">
        <v>0.0266677305539463</v>
      </c>
      <c r="G15" s="16"/>
      <c r="H15" s="16" t="n">
        <v>0.145841115706025</v>
      </c>
      <c r="I15" s="16" t="n">
        <v>0.0661437548834247</v>
      </c>
      <c r="J15" s="16"/>
      <c r="K15" s="16" t="n">
        <v>0.0995434675205343</v>
      </c>
      <c r="L15" s="16"/>
      <c r="M15" s="16" t="n">
        <v>0.0677607657516034</v>
      </c>
      <c r="N15" s="16" t="n">
        <v>0.250522420200231</v>
      </c>
      <c r="O15" s="16" t="n">
        <v>0.212600649075781</v>
      </c>
      <c r="P15" s="16" t="n">
        <v>0.329503841945414</v>
      </c>
      <c r="Q15" s="16"/>
      <c r="R15" s="16" t="n">
        <v>0.0191976253492021</v>
      </c>
      <c r="S15" s="16" t="n">
        <v>0.0564791834950983</v>
      </c>
      <c r="T15" s="16" t="n">
        <v>0.224778218311157</v>
      </c>
      <c r="U15" s="16" t="n">
        <v>0.11982380553738</v>
      </c>
      <c r="V15" s="16" t="n">
        <v>0.0394400632848779</v>
      </c>
      <c r="W15" s="16"/>
      <c r="X15" s="16" t="n">
        <v>0.0808666537009179</v>
      </c>
      <c r="Y15" s="16" t="n">
        <v>0.103435112385302</v>
      </c>
      <c r="Z15" s="16" t="n">
        <v>0.0141201825221823</v>
      </c>
      <c r="AA15" s="16" t="n">
        <v>0.252506627819571</v>
      </c>
      <c r="AB15" s="16" t="n">
        <v>0.166605238365373</v>
      </c>
      <c r="AC15" s="16" t="n">
        <v>0.109050587046198</v>
      </c>
      <c r="AD15" s="16" t="n">
        <v>0.097632723995199</v>
      </c>
      <c r="AE15" s="16"/>
      <c r="AF15" s="16" t="n">
        <v>0.00640327133341175</v>
      </c>
      <c r="AG15" s="16" t="n">
        <v>0.104476886100967</v>
      </c>
      <c r="AH15" s="16" t="n">
        <v>0.0685870933770349</v>
      </c>
      <c r="AI15" s="16" t="n">
        <v>0.222716348928828</v>
      </c>
      <c r="AJ15" s="16" t="n">
        <v>0.0904347146627139</v>
      </c>
      <c r="AK15" s="16" t="n">
        <v>0.0703120469936418</v>
      </c>
      <c r="AL15" s="16" t="n">
        <v>0.168218260319468</v>
      </c>
      <c r="AM15" s="16" t="n">
        <v>0.131316960126262</v>
      </c>
      <c r="AN15" s="16" t="n">
        <v>0.127205187585511</v>
      </c>
      <c r="AO15" s="16" t="n">
        <v>0.0327040242874455</v>
      </c>
      <c r="AP15" s="16" t="n">
        <v>0.0315671416443111</v>
      </c>
      <c r="AQ15" s="16"/>
      <c r="AR15" s="16" t="n">
        <v>0.0857127889400564</v>
      </c>
      <c r="AS15" s="16" t="n">
        <v>0.0603889458289026</v>
      </c>
      <c r="AT15" s="16" t="n">
        <v>0.0500191753856178</v>
      </c>
      <c r="AU15" s="16" t="n">
        <v>0.00911350773993831</v>
      </c>
      <c r="AV15" s="16" t="n">
        <v>0.00622679875294994</v>
      </c>
      <c r="AW15" s="16" t="n">
        <v>0.0634916416566669</v>
      </c>
      <c r="AX15" s="16" t="n">
        <v>0.323752227850143</v>
      </c>
      <c r="AY15" s="16" t="n">
        <v>0.00253980209265756</v>
      </c>
      <c r="AZ15" s="16" t="n">
        <v>0.0863876165289981</v>
      </c>
      <c r="BA15" s="16" t="n">
        <v>0.134578844161932</v>
      </c>
      <c r="BB15" s="16" t="n">
        <v>0.119000483296378</v>
      </c>
      <c r="BC15" s="16" t="n">
        <v>0.265182504145297</v>
      </c>
    </row>
    <row r="16">
      <c r="B16" s="17" t="s">
        <v>243</v>
      </c>
      <c r="C16" s="16" t="n">
        <v>0.0810089690524131</v>
      </c>
      <c r="D16" s="16" t="n">
        <v>0.255534179314085</v>
      </c>
      <c r="E16" s="16" t="n">
        <v>0.225392228520996</v>
      </c>
      <c r="F16" s="16" t="n">
        <v>0.0288675614129661</v>
      </c>
      <c r="G16" s="16"/>
      <c r="H16" s="16" t="n">
        <v>0.17589132478494</v>
      </c>
      <c r="I16" s="16" t="n">
        <v>0.0800147407687563</v>
      </c>
      <c r="J16" s="16"/>
      <c r="K16" s="16" t="n">
        <v>0.0899682133962018</v>
      </c>
      <c r="L16" s="16"/>
      <c r="M16" s="16" t="n">
        <v>0.0670925274366178</v>
      </c>
      <c r="N16" s="16" t="n">
        <v>0.154280255621711</v>
      </c>
      <c r="O16" s="16" t="n">
        <v>0.292361694102259</v>
      </c>
      <c r="P16" s="16" t="n">
        <v>0.312807972446352</v>
      </c>
      <c r="Q16" s="16"/>
      <c r="R16" s="16" t="n">
        <v>0.004293636084121</v>
      </c>
      <c r="S16" s="16" t="n">
        <v>0.0529314661849873</v>
      </c>
      <c r="T16" s="16" t="n">
        <v>0.217757344458832</v>
      </c>
      <c r="U16" s="16" t="n">
        <v>0.125934258125776</v>
      </c>
      <c r="V16" s="16" t="n">
        <v>0.0295399371558011</v>
      </c>
      <c r="W16" s="16"/>
      <c r="X16" s="16" t="n">
        <v>0.0327663079110498</v>
      </c>
      <c r="Y16" s="16" t="n">
        <v>0.129392204782577</v>
      </c>
      <c r="Z16" s="16" t="n">
        <v>0.0259295965693725</v>
      </c>
      <c r="AA16" s="16" t="n">
        <v>0.28506516831965</v>
      </c>
      <c r="AB16" s="16" t="n">
        <v>0.284574647090851</v>
      </c>
      <c r="AC16" s="16" t="n">
        <v>0.132372742127169</v>
      </c>
      <c r="AD16" s="16" t="n">
        <v>0.170809402570757</v>
      </c>
      <c r="AE16" s="16"/>
      <c r="AF16" s="16" t="n">
        <v>0.00347250580844717</v>
      </c>
      <c r="AG16" s="16" t="n">
        <v>0.036170854242926</v>
      </c>
      <c r="AH16" s="16" t="n">
        <v>0.0540997284307985</v>
      </c>
      <c r="AI16" s="16" t="n">
        <v>0.205869788898475</v>
      </c>
      <c r="AJ16" s="16" t="n">
        <v>0.0975457848842166</v>
      </c>
      <c r="AK16" s="16" t="n">
        <v>0.016526458420378</v>
      </c>
      <c r="AL16" s="16" t="n">
        <v>0.301973441183006</v>
      </c>
      <c r="AM16" s="16" t="n">
        <v>0.201786610105473</v>
      </c>
      <c r="AN16" s="16" t="n">
        <v>0.10193418727156</v>
      </c>
      <c r="AO16" s="16" t="n">
        <v>0.0500448193216653</v>
      </c>
      <c r="AP16" s="16" t="n">
        <v>0.00595789709452097</v>
      </c>
      <c r="AQ16" s="16"/>
      <c r="AR16" s="16" t="n">
        <v>0.0769149794046354</v>
      </c>
      <c r="AS16" s="16" t="n">
        <v>0.0104565324141533</v>
      </c>
      <c r="AT16" s="16" t="n">
        <v>0.127559040404228</v>
      </c>
      <c r="AU16" s="16" t="n">
        <v>0.0151891795665639</v>
      </c>
      <c r="AV16" s="16" t="n">
        <v>0.00561895340448159</v>
      </c>
      <c r="AW16" s="16" t="n">
        <v>0.0737259697010784</v>
      </c>
      <c r="AX16" s="16" t="n">
        <v>0.00931820241330902</v>
      </c>
      <c r="AY16" s="16" t="n">
        <v>0.0358803434254613</v>
      </c>
      <c r="AZ16" s="16" t="n">
        <v>0.182871343083938</v>
      </c>
      <c r="BA16" s="16" t="n">
        <v>0.00631435170624653</v>
      </c>
      <c r="BB16" s="16" t="n">
        <v>0.127625761752026</v>
      </c>
      <c r="BC16" s="16" t="n">
        <v>0.126123582418421</v>
      </c>
    </row>
    <row r="17">
      <c r="B17" s="17" t="s">
        <v>101</v>
      </c>
      <c r="C17" s="16" t="n">
        <v>0.0540688584655993</v>
      </c>
      <c r="D17" s="16" t="n">
        <v>0.00995164515692186</v>
      </c>
      <c r="E17" s="16" t="n">
        <v>0.0749724980991937</v>
      </c>
      <c r="F17" s="16" t="n">
        <v>0.0551763033568874</v>
      </c>
      <c r="G17" s="16"/>
      <c r="H17" s="16" t="n">
        <v>0.0159628883996864</v>
      </c>
      <c r="I17" s="16" t="n">
        <v>0.071438510736403</v>
      </c>
      <c r="J17" s="16"/>
      <c r="K17" s="16" t="n">
        <v>0.0730063594898904</v>
      </c>
      <c r="L17" s="16"/>
      <c r="M17" s="16" t="n">
        <v>0.0554601799021799</v>
      </c>
      <c r="N17" s="16" t="n">
        <v>0.0490278865546151</v>
      </c>
      <c r="O17" s="16" t="n">
        <v>0.0281244580814193</v>
      </c>
      <c r="P17" s="16" t="n">
        <v>0.0166333401203441</v>
      </c>
      <c r="Q17" s="16"/>
      <c r="R17" s="16" t="n">
        <v>0.406828674744312</v>
      </c>
      <c r="S17" s="16" t="n">
        <v>0</v>
      </c>
      <c r="T17" s="16" t="n">
        <v>0.00385928535212927</v>
      </c>
      <c r="U17" s="16" t="n">
        <v>0.00130809997631728</v>
      </c>
      <c r="V17" s="16" t="n">
        <v>0.0814696058397753</v>
      </c>
      <c r="W17" s="16"/>
      <c r="X17" s="16" t="n">
        <v>0.0603798708754388</v>
      </c>
      <c r="Y17" s="16" t="n">
        <v>0.0590938044540119</v>
      </c>
      <c r="Z17" s="16" t="n">
        <v>0.125302946342047</v>
      </c>
      <c r="AA17" s="16" t="n">
        <v>0.00395359016222336</v>
      </c>
      <c r="AB17" s="16" t="n">
        <v>0.001407027813951</v>
      </c>
      <c r="AC17" s="16" t="n">
        <v>0.221206483765463</v>
      </c>
      <c r="AD17" s="16" t="n">
        <v>0.00763963466328295</v>
      </c>
      <c r="AE17" s="16"/>
      <c r="AF17" s="16" t="n">
        <v>0</v>
      </c>
      <c r="AG17" s="16" t="n">
        <v>0</v>
      </c>
      <c r="AH17" s="16" t="n">
        <v>0</v>
      </c>
      <c r="AI17" s="16" t="n">
        <v>0.0399531677764291</v>
      </c>
      <c r="AJ17" s="16" t="n">
        <v>0.0681674245317681</v>
      </c>
      <c r="AK17" s="16" t="n">
        <v>0.0663031659695204</v>
      </c>
      <c r="AL17" s="16" t="n">
        <v>0</v>
      </c>
      <c r="AM17" s="16" t="n">
        <v>0.0138018868000438</v>
      </c>
      <c r="AN17" s="16" t="n">
        <v>0</v>
      </c>
      <c r="AO17" s="16" t="n">
        <v>0.163316812562648</v>
      </c>
      <c r="AP17" s="16" t="n">
        <v>0</v>
      </c>
      <c r="AQ17" s="16"/>
      <c r="AR17" s="16" t="n">
        <v>0.146264551441441</v>
      </c>
      <c r="AS17" s="16" t="n">
        <v>0.00683236903621243</v>
      </c>
      <c r="AT17" s="16" t="n">
        <v>0.0520863154662984</v>
      </c>
      <c r="AU17" s="16" t="n">
        <v>0.133295270712366</v>
      </c>
      <c r="AV17" s="16" t="n">
        <v>0.00440326270754489</v>
      </c>
      <c r="AW17" s="16" t="n">
        <v>0.0475949510708778</v>
      </c>
      <c r="AX17" s="16" t="n">
        <v>0</v>
      </c>
      <c r="AY17" s="16" t="n">
        <v>0</v>
      </c>
      <c r="AZ17" s="16" t="n">
        <v>0</v>
      </c>
      <c r="BA17" s="16" t="n">
        <v>0.00297664306281443</v>
      </c>
      <c r="BB17" s="16" t="n">
        <v>0.0880480584923914</v>
      </c>
      <c r="BC17" s="16" t="n">
        <v>0</v>
      </c>
    </row>
    <row r="18">
      <c r="B18" s="17" t="s">
        <v>244</v>
      </c>
      <c r="C18" s="22" t="n">
        <v>0.0103915049455704</v>
      </c>
      <c r="D18" s="22" t="n">
        <v>0.00392950209522624</v>
      </c>
      <c r="E18" s="22" t="n">
        <v>0.0020601446645931</v>
      </c>
      <c r="F18" s="22" t="n">
        <v>0.0129500126342656</v>
      </c>
      <c r="G18" s="22"/>
      <c r="H18" s="22" t="n">
        <v>0.00945152091398784</v>
      </c>
      <c r="I18" s="22" t="n">
        <v>0.00560662289352911</v>
      </c>
      <c r="J18" s="22"/>
      <c r="K18" s="22" t="n">
        <v>0.000163285794554961</v>
      </c>
      <c r="L18" s="22"/>
      <c r="M18" s="22" t="n">
        <v>0.00990289531263378</v>
      </c>
      <c r="N18" s="22" t="n">
        <v>0.0134863112401361</v>
      </c>
      <c r="O18" s="22" t="n">
        <v>0.0168896914780279</v>
      </c>
      <c r="P18" s="22" t="n">
        <v>0.0140229706323365</v>
      </c>
      <c r="Q18" s="22"/>
      <c r="R18" s="22" t="n">
        <v>0</v>
      </c>
      <c r="S18" s="22" t="n">
        <v>0</v>
      </c>
      <c r="T18" s="22" t="n">
        <v>0.00504024898029685</v>
      </c>
      <c r="U18" s="22" t="n">
        <v>0.00128616401971599</v>
      </c>
      <c r="V18" s="22" t="n">
        <v>0.0179494124191159</v>
      </c>
      <c r="W18" s="22"/>
      <c r="X18" s="22" t="n">
        <v>0.000133102731643325</v>
      </c>
      <c r="Y18" s="22" t="n">
        <v>0.0421953872364108</v>
      </c>
      <c r="Z18" s="22" t="n">
        <v>0</v>
      </c>
      <c r="AA18" s="22" t="n">
        <v>0.0104110990455379</v>
      </c>
      <c r="AB18" s="22" t="n">
        <v>0.00349468255079088</v>
      </c>
      <c r="AC18" s="22" t="n">
        <v>0</v>
      </c>
      <c r="AD18" s="22" t="n">
        <v>0.00150218125444614</v>
      </c>
      <c r="AE18" s="22"/>
      <c r="AF18" s="22" t="n">
        <v>0</v>
      </c>
      <c r="AG18" s="22" t="n">
        <v>0.020918240506337</v>
      </c>
      <c r="AH18" s="22" t="n">
        <v>0.00483503570406968</v>
      </c>
      <c r="AI18" s="22" t="n">
        <v>0.00372589343407469</v>
      </c>
      <c r="AJ18" s="22" t="n">
        <v>0.000158962982136089</v>
      </c>
      <c r="AK18" s="22" t="n">
        <v>0.0296769331560385</v>
      </c>
      <c r="AL18" s="22" t="n">
        <v>0.000817411287589925</v>
      </c>
      <c r="AM18" s="22" t="n">
        <v>0</v>
      </c>
      <c r="AN18" s="22" t="n">
        <v>0</v>
      </c>
      <c r="AO18" s="22" t="n">
        <v>0</v>
      </c>
      <c r="AP18" s="22" t="n">
        <v>0</v>
      </c>
      <c r="AQ18" s="22"/>
      <c r="AR18" s="22" t="n">
        <v>0.000200922328370898</v>
      </c>
      <c r="AS18" s="22" t="n">
        <v>0.046577671246871</v>
      </c>
      <c r="AT18" s="22" t="n">
        <v>0</v>
      </c>
      <c r="AU18" s="22" t="n">
        <v>0.0160955778601661</v>
      </c>
      <c r="AV18" s="22" t="n">
        <v>0.193207964935738</v>
      </c>
      <c r="AW18" s="22" t="n">
        <v>0.000967834730420438</v>
      </c>
      <c r="AX18" s="22" t="n">
        <v>0</v>
      </c>
      <c r="AY18" s="22" t="n">
        <v>0</v>
      </c>
      <c r="AZ18" s="22" t="n">
        <v>0.00195648707981549</v>
      </c>
      <c r="BA18" s="22" t="n">
        <v>0.0138582965687852</v>
      </c>
      <c r="BB18" s="22" t="n">
        <v>0.00228364464878194</v>
      </c>
      <c r="BC18" s="22" t="n">
        <v>0</v>
      </c>
    </row>
    <row r="19">
      <c r="B19" s="18"/>
    </row>
    <row r="20">
      <c r="B20" t="s">
        <v>81</v>
      </c>
    </row>
    <row r="21">
      <c r="B21" t="s">
        <v>82</v>
      </c>
    </row>
    <row r="23">
      <c r="B23"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251</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246</v>
      </c>
      <c r="C9" s="16" t="n">
        <v>0.0707584173553158</v>
      </c>
      <c r="D9" s="16" t="n">
        <v>0.138689391124543</v>
      </c>
      <c r="E9" s="16" t="n">
        <v>0.14617861168729</v>
      </c>
      <c r="F9" s="16" t="n">
        <v>0.0464204658062084</v>
      </c>
      <c r="G9" s="16"/>
      <c r="H9" s="16" t="n">
        <v>0.219955467162157</v>
      </c>
      <c r="I9" s="16" t="n">
        <v>0.0548107015558762</v>
      </c>
      <c r="J9" s="16"/>
      <c r="K9" s="16" t="n">
        <v>0.0920403816926362</v>
      </c>
      <c r="L9" s="16"/>
      <c r="M9" s="16" t="n">
        <v>0.0559836176728464</v>
      </c>
      <c r="N9" s="16" t="n">
        <v>0.167109176275536</v>
      </c>
      <c r="O9" s="16" t="n">
        <v>0.228289667550158</v>
      </c>
      <c r="P9" s="16" t="n">
        <v>0.395313464300295</v>
      </c>
      <c r="Q9" s="16"/>
      <c r="R9" s="16" t="n">
        <v>0.004293636084121</v>
      </c>
      <c r="S9" s="16" t="n">
        <v>0.279706624584313</v>
      </c>
      <c r="T9" s="16" t="n">
        <v>0.170215651573539</v>
      </c>
      <c r="U9" s="16" t="n">
        <v>0.0279002639474116</v>
      </c>
      <c r="V9" s="16" t="n">
        <v>0.00728988443605853</v>
      </c>
      <c r="W9" s="16"/>
      <c r="X9" s="16" t="n">
        <v>0.0727969062941317</v>
      </c>
      <c r="Y9" s="16" t="n">
        <v>0.0289304737278885</v>
      </c>
      <c r="Z9" s="16" t="n">
        <v>0.0238481645860669</v>
      </c>
      <c r="AA9" s="16" t="n">
        <v>0.298448340878212</v>
      </c>
      <c r="AB9" s="16" t="n">
        <v>0.117728819153028</v>
      </c>
      <c r="AC9" s="16" t="n">
        <v>0.413099654282248</v>
      </c>
      <c r="AD9" s="16" t="n">
        <v>0.0841048720286721</v>
      </c>
      <c r="AE9" s="16"/>
      <c r="AF9" s="16" t="n">
        <v>0.00653255733243137</v>
      </c>
      <c r="AG9" s="16" t="n">
        <v>0.0434946196453841</v>
      </c>
      <c r="AH9" s="16" t="n">
        <v>0.0405117322878517</v>
      </c>
      <c r="AI9" s="16" t="n">
        <v>0.0523313964412166</v>
      </c>
      <c r="AJ9" s="16" t="n">
        <v>0.0405412472603007</v>
      </c>
      <c r="AK9" s="16" t="n">
        <v>0.0613285040722665</v>
      </c>
      <c r="AL9" s="16" t="n">
        <v>0.168569955812934</v>
      </c>
      <c r="AM9" s="16" t="n">
        <v>0.0883187385004173</v>
      </c>
      <c r="AN9" s="16" t="n">
        <v>0.296485416375424</v>
      </c>
      <c r="AO9" s="16" t="n">
        <v>0.00110851230407512</v>
      </c>
      <c r="AP9" s="16" t="n">
        <v>0.0315671416443111</v>
      </c>
      <c r="AQ9" s="16"/>
      <c r="AR9" s="16" t="n">
        <v>0.076947409387972</v>
      </c>
      <c r="AS9" s="16" t="n">
        <v>0.0101398075857892</v>
      </c>
      <c r="AT9" s="16" t="n">
        <v>0.155051133630995</v>
      </c>
      <c r="AU9" s="16" t="n">
        <v>0.00607567182662554</v>
      </c>
      <c r="AV9" s="16" t="n">
        <v>0.00622679875294994</v>
      </c>
      <c r="AW9" s="16" t="n">
        <v>0.0150624599299028</v>
      </c>
      <c r="AX9" s="16" t="n">
        <v>0.156881004397495</v>
      </c>
      <c r="AY9" s="16" t="n">
        <v>0.0367269441230138</v>
      </c>
      <c r="AZ9" s="16" t="n">
        <v>0.269799123418637</v>
      </c>
      <c r="BA9" s="16" t="n">
        <v>0.00369877422404978</v>
      </c>
      <c r="BB9" s="16" t="n">
        <v>0.0214285274880664</v>
      </c>
      <c r="BC9" s="16" t="n">
        <v>0.113188243109966</v>
      </c>
    </row>
    <row r="10">
      <c r="B10" s="17" t="s">
        <v>247</v>
      </c>
      <c r="C10" s="16" t="n">
        <v>0.147427229847389</v>
      </c>
      <c r="D10" s="16" t="n">
        <v>0.204870910282811</v>
      </c>
      <c r="E10" s="16" t="n">
        <v>0.326592999384113</v>
      </c>
      <c r="F10" s="16" t="n">
        <v>0.102577164645393</v>
      </c>
      <c r="G10" s="16"/>
      <c r="H10" s="16" t="n">
        <v>0.0532852817789709</v>
      </c>
      <c r="I10" s="16" t="n">
        <v>0.148041494213935</v>
      </c>
      <c r="J10" s="16"/>
      <c r="K10" s="16" t="n">
        <v>0.130923532302111</v>
      </c>
      <c r="L10" s="16"/>
      <c r="M10" s="16" t="n">
        <v>0.134606987523928</v>
      </c>
      <c r="N10" s="16" t="n">
        <v>0.22911665600368</v>
      </c>
      <c r="O10" s="16" t="n">
        <v>0.303573587528877</v>
      </c>
      <c r="P10" s="16" t="n">
        <v>0.333011053098645</v>
      </c>
      <c r="Q10" s="16"/>
      <c r="R10" s="16" t="n">
        <v>0.216098463651068</v>
      </c>
      <c r="S10" s="16" t="n">
        <v>0.264379945779645</v>
      </c>
      <c r="T10" s="16" t="n">
        <v>0.101966541756673</v>
      </c>
      <c r="U10" s="16" t="n">
        <v>0.260090300166683</v>
      </c>
      <c r="V10" s="16" t="n">
        <v>0.100688006878352</v>
      </c>
      <c r="W10" s="16"/>
      <c r="X10" s="16" t="n">
        <v>0.143057812106579</v>
      </c>
      <c r="Y10" s="16" t="n">
        <v>0.203006822872728</v>
      </c>
      <c r="Z10" s="16" t="n">
        <v>0.0116500016837017</v>
      </c>
      <c r="AA10" s="16" t="n">
        <v>0.111244276227206</v>
      </c>
      <c r="AB10" s="16" t="n">
        <v>0.273153378920003</v>
      </c>
      <c r="AC10" s="16" t="n">
        <v>0.0936951922229468</v>
      </c>
      <c r="AD10" s="16" t="n">
        <v>0.105092834585232</v>
      </c>
      <c r="AE10" s="16"/>
      <c r="AF10" s="16" t="n">
        <v>0.196045985276359</v>
      </c>
      <c r="AG10" s="16" t="n">
        <v>0.0696091692790856</v>
      </c>
      <c r="AH10" s="16" t="n">
        <v>0.312291521170574</v>
      </c>
      <c r="AI10" s="16" t="n">
        <v>0.28254434298535</v>
      </c>
      <c r="AJ10" s="16" t="n">
        <v>0.142353650547401</v>
      </c>
      <c r="AK10" s="16" t="n">
        <v>0.0868131871422422</v>
      </c>
      <c r="AL10" s="16" t="n">
        <v>0.15910896740667</v>
      </c>
      <c r="AM10" s="16" t="n">
        <v>0.206313718557301</v>
      </c>
      <c r="AN10" s="16" t="n">
        <v>0.0221796981488581</v>
      </c>
      <c r="AO10" s="16" t="n">
        <v>0.29425104001535</v>
      </c>
      <c r="AP10" s="16" t="n">
        <v>0</v>
      </c>
      <c r="AQ10" s="16"/>
      <c r="AR10" s="16" t="n">
        <v>0.281254584797956</v>
      </c>
      <c r="AS10" s="16" t="n">
        <v>0.109529262504008</v>
      </c>
      <c r="AT10" s="16" t="n">
        <v>0.147056531317048</v>
      </c>
      <c r="AU10" s="16" t="n">
        <v>0.0252090856001044</v>
      </c>
      <c r="AV10" s="16" t="n">
        <v>0</v>
      </c>
      <c r="AW10" s="16" t="n">
        <v>0.159627814086772</v>
      </c>
      <c r="AX10" s="16" t="n">
        <v>0.0237284485362299</v>
      </c>
      <c r="AY10" s="16" t="n">
        <v>0.00126990104632878</v>
      </c>
      <c r="AZ10" s="16" t="n">
        <v>0.0330550628661933</v>
      </c>
      <c r="BA10" s="16" t="n">
        <v>0.249346105629451</v>
      </c>
      <c r="BB10" s="16" t="n">
        <v>0.0134248627349898</v>
      </c>
      <c r="BC10" s="16" t="n">
        <v>0.249740474223825</v>
      </c>
    </row>
    <row r="11">
      <c r="B11" s="17" t="s">
        <v>248</v>
      </c>
      <c r="C11" s="16" t="n">
        <v>0.128844708387038</v>
      </c>
      <c r="D11" s="16" t="n">
        <v>0.324151139495814</v>
      </c>
      <c r="E11" s="16" t="n">
        <v>0.180791959317705</v>
      </c>
      <c r="F11" s="16" t="n">
        <v>0.0935524398089701</v>
      </c>
      <c r="G11" s="16"/>
      <c r="H11" s="16" t="n">
        <v>0.0976516793408777</v>
      </c>
      <c r="I11" s="16" t="n">
        <v>0.106634130390577</v>
      </c>
      <c r="J11" s="16"/>
      <c r="K11" s="16" t="n">
        <v>0.125528322916621</v>
      </c>
      <c r="L11" s="16"/>
      <c r="M11" s="16" t="n">
        <v>0.112576266955153</v>
      </c>
      <c r="N11" s="16" t="n">
        <v>0.275793862370563</v>
      </c>
      <c r="O11" s="16" t="n">
        <v>0.22914986658126</v>
      </c>
      <c r="P11" s="16" t="n">
        <v>0.140464982558467</v>
      </c>
      <c r="Q11" s="16"/>
      <c r="R11" s="16" t="n">
        <v>0.0259340846213594</v>
      </c>
      <c r="S11" s="16" t="n">
        <v>0.0913458689473872</v>
      </c>
      <c r="T11" s="16" t="n">
        <v>0.171779551292423</v>
      </c>
      <c r="U11" s="16" t="n">
        <v>0.196178532233603</v>
      </c>
      <c r="V11" s="16" t="n">
        <v>0.101399023660235</v>
      </c>
      <c r="W11" s="16"/>
      <c r="X11" s="16" t="n">
        <v>0.0899596738475107</v>
      </c>
      <c r="Y11" s="16" t="n">
        <v>0.230934260456363</v>
      </c>
      <c r="Z11" s="16" t="n">
        <v>0.0573533270444923</v>
      </c>
      <c r="AA11" s="16" t="n">
        <v>0.0530086664114501</v>
      </c>
      <c r="AB11" s="16" t="n">
        <v>0.261668850146111</v>
      </c>
      <c r="AC11" s="16" t="n">
        <v>0.144256490773076</v>
      </c>
      <c r="AD11" s="16" t="n">
        <v>0.686629994202235</v>
      </c>
      <c r="AE11" s="16"/>
      <c r="AF11" s="16" t="n">
        <v>0.0248859601968812</v>
      </c>
      <c r="AG11" s="16" t="n">
        <v>0.00288764401182156</v>
      </c>
      <c r="AH11" s="16" t="n">
        <v>0.119840518464174</v>
      </c>
      <c r="AI11" s="16" t="n">
        <v>0.090307537678592</v>
      </c>
      <c r="AJ11" s="16" t="n">
        <v>0.198460979898265</v>
      </c>
      <c r="AK11" s="16" t="n">
        <v>0.0961290874175647</v>
      </c>
      <c r="AL11" s="16" t="n">
        <v>0.269165210010734</v>
      </c>
      <c r="AM11" s="16" t="n">
        <v>0.435041237807026</v>
      </c>
      <c r="AN11" s="16" t="n">
        <v>0.0168898531003894</v>
      </c>
      <c r="AO11" s="16" t="n">
        <v>0.0598804762253194</v>
      </c>
      <c r="AP11" s="16" t="n">
        <v>0.0315671416443111</v>
      </c>
      <c r="AQ11" s="16"/>
      <c r="AR11" s="16" t="n">
        <v>0.0410029416363418</v>
      </c>
      <c r="AS11" s="16" t="n">
        <v>0.0535565767926901</v>
      </c>
      <c r="AT11" s="16" t="n">
        <v>0.0894690755757381</v>
      </c>
      <c r="AU11" s="16" t="n">
        <v>0.0195527697265436</v>
      </c>
      <c r="AV11" s="16" t="n">
        <v>0.579623894807215</v>
      </c>
      <c r="AW11" s="16" t="n">
        <v>0.150227716698247</v>
      </c>
      <c r="AX11" s="16" t="n">
        <v>0.170813102242641</v>
      </c>
      <c r="AY11" s="16" t="n">
        <v>0.151642595943528</v>
      </c>
      <c r="AZ11" s="16" t="n">
        <v>0.0858474527232971</v>
      </c>
      <c r="BA11" s="16" t="n">
        <v>0.137194421644129</v>
      </c>
      <c r="BB11" s="16" t="n">
        <v>0.320972435648104</v>
      </c>
      <c r="BC11" s="16" t="n">
        <v>0.140443059199811</v>
      </c>
    </row>
    <row r="12">
      <c r="B12" s="17" t="s">
        <v>249</v>
      </c>
      <c r="C12" s="16" t="n">
        <v>0.066676408169111</v>
      </c>
      <c r="D12" s="16" t="n">
        <v>0.10622221590801</v>
      </c>
      <c r="E12" s="16" t="n">
        <v>0.140732546476508</v>
      </c>
      <c r="F12" s="16" t="n">
        <v>0.0461666768758739</v>
      </c>
      <c r="G12" s="16"/>
      <c r="H12" s="16" t="n">
        <v>0.0738086014508154</v>
      </c>
      <c r="I12" s="16" t="n">
        <v>0.0572214378778251</v>
      </c>
      <c r="J12" s="16"/>
      <c r="K12" s="16" t="n">
        <v>0.0595298264124372</v>
      </c>
      <c r="L12" s="16"/>
      <c r="M12" s="16" t="n">
        <v>0.0659723362259955</v>
      </c>
      <c r="N12" s="16" t="n">
        <v>0.080185286487231</v>
      </c>
      <c r="O12" s="16" t="n">
        <v>0.0511674585160684</v>
      </c>
      <c r="P12" s="16" t="n">
        <v>0.0560596322272163</v>
      </c>
      <c r="Q12" s="16"/>
      <c r="R12" s="16" t="n">
        <v>0</v>
      </c>
      <c r="S12" s="16" t="n">
        <v>0</v>
      </c>
      <c r="T12" s="16" t="n">
        <v>0.0136873617741556</v>
      </c>
      <c r="U12" s="16" t="n">
        <v>0.0172417577910458</v>
      </c>
      <c r="V12" s="16" t="n">
        <v>0.11899795572054</v>
      </c>
      <c r="W12" s="16"/>
      <c r="X12" s="16" t="n">
        <v>0.0558552576186616</v>
      </c>
      <c r="Y12" s="16" t="n">
        <v>0.0671921447316437</v>
      </c>
      <c r="Z12" s="16" t="n">
        <v>0.127383928695992</v>
      </c>
      <c r="AA12" s="16" t="n">
        <v>0.266249119568262</v>
      </c>
      <c r="AB12" s="16" t="n">
        <v>0.040398851035236</v>
      </c>
      <c r="AC12" s="16" t="n">
        <v>0</v>
      </c>
      <c r="AD12" s="16" t="n">
        <v>0.0216441037221474</v>
      </c>
      <c r="AE12" s="16"/>
      <c r="AF12" s="16" t="n">
        <v>0</v>
      </c>
      <c r="AG12" s="16" t="n">
        <v>0.020918240506337</v>
      </c>
      <c r="AH12" s="16" t="n">
        <v>0.0434896222227538</v>
      </c>
      <c r="AI12" s="16" t="n">
        <v>0.383468626170365</v>
      </c>
      <c r="AJ12" s="16" t="n">
        <v>0.000277263747568495</v>
      </c>
      <c r="AK12" s="16" t="n">
        <v>0.0843071797287827</v>
      </c>
      <c r="AL12" s="16" t="n">
        <v>0.00980333026489892</v>
      </c>
      <c r="AM12" s="16" t="n">
        <v>0.0349112390919141</v>
      </c>
      <c r="AN12" s="16" t="n">
        <v>0.189936548804565</v>
      </c>
      <c r="AO12" s="16" t="n">
        <v>0</v>
      </c>
      <c r="AP12" s="16" t="n">
        <v>0</v>
      </c>
      <c r="AQ12" s="16"/>
      <c r="AR12" s="16" t="n">
        <v>0.00791265494240576</v>
      </c>
      <c r="AS12" s="16" t="n">
        <v>0.0522019858237698</v>
      </c>
      <c r="AT12" s="16" t="n">
        <v>0.0610776631112012</v>
      </c>
      <c r="AU12" s="16" t="n">
        <v>0</v>
      </c>
      <c r="AV12" s="16" t="n">
        <v>0.0233301138608132</v>
      </c>
      <c r="AW12" s="16" t="n">
        <v>0.0538243361190735</v>
      </c>
      <c r="AX12" s="16" t="n">
        <v>0</v>
      </c>
      <c r="AY12" s="16" t="n">
        <v>0.00306640931703091</v>
      </c>
      <c r="AZ12" s="16" t="n">
        <v>0</v>
      </c>
      <c r="BA12" s="16" t="n">
        <v>0.119998416431912</v>
      </c>
      <c r="BB12" s="16" t="n">
        <v>0.178656766791267</v>
      </c>
      <c r="BC12" s="16" t="n">
        <v>0.236459100547136</v>
      </c>
    </row>
    <row r="13">
      <c r="B13" s="17" t="s">
        <v>250</v>
      </c>
      <c r="C13" s="16" t="n">
        <v>0.109307032292075</v>
      </c>
      <c r="D13" s="16" t="n">
        <v>0.101246931602058</v>
      </c>
      <c r="E13" s="16" t="n">
        <v>0.0224782049725833</v>
      </c>
      <c r="F13" s="16" t="n">
        <v>0.128575061392625</v>
      </c>
      <c r="G13" s="16"/>
      <c r="H13" s="16" t="n">
        <v>0.0134707413068249</v>
      </c>
      <c r="I13" s="16" t="n">
        <v>0.136494024081763</v>
      </c>
      <c r="J13" s="16"/>
      <c r="K13" s="16" t="n">
        <v>0.0684172202543519</v>
      </c>
      <c r="L13" s="16"/>
      <c r="M13" s="16" t="n">
        <v>0.114315798192157</v>
      </c>
      <c r="N13" s="16" t="n">
        <v>0.0829402665704726</v>
      </c>
      <c r="O13" s="16" t="n">
        <v>0.0362274397935638</v>
      </c>
      <c r="P13" s="16" t="n">
        <v>0.00483715524965366</v>
      </c>
      <c r="Q13" s="16"/>
      <c r="R13" s="16" t="n">
        <v>0.0191976253492021</v>
      </c>
      <c r="S13" s="16" t="n">
        <v>0.171095984270761</v>
      </c>
      <c r="T13" s="16" t="n">
        <v>0.034199637149772</v>
      </c>
      <c r="U13" s="16" t="n">
        <v>0.204393888667724</v>
      </c>
      <c r="V13" s="16" t="n">
        <v>0.0985918977651769</v>
      </c>
      <c r="W13" s="16"/>
      <c r="X13" s="16" t="n">
        <v>0.119171018400112</v>
      </c>
      <c r="Y13" s="16" t="n">
        <v>0.124437670193274</v>
      </c>
      <c r="Z13" s="16" t="n">
        <v>0.240995278924439</v>
      </c>
      <c r="AA13" s="16" t="n">
        <v>0.0160128173769527</v>
      </c>
      <c r="AB13" s="16" t="n">
        <v>0.0347932467336571</v>
      </c>
      <c r="AC13" s="16" t="n">
        <v>0.0623229064623686</v>
      </c>
      <c r="AD13" s="16" t="n">
        <v>0.0241554614444035</v>
      </c>
      <c r="AE13" s="16"/>
      <c r="AF13" s="16" t="n">
        <v>0.302650969889695</v>
      </c>
      <c r="AG13" s="16" t="n">
        <v>0.791522286959653</v>
      </c>
      <c r="AH13" s="16" t="n">
        <v>0.0823746910390785</v>
      </c>
      <c r="AI13" s="16" t="n">
        <v>0.100276471477408</v>
      </c>
      <c r="AJ13" s="16" t="n">
        <v>0.00398297779400375</v>
      </c>
      <c r="AK13" s="16" t="n">
        <v>0.0651398641803902</v>
      </c>
      <c r="AL13" s="16" t="n">
        <v>0.299945352772609</v>
      </c>
      <c r="AM13" s="16" t="n">
        <v>0.00421472343543311</v>
      </c>
      <c r="AN13" s="16" t="n">
        <v>0.0153783195844003</v>
      </c>
      <c r="AO13" s="16" t="n">
        <v>0.374827985358578</v>
      </c>
      <c r="AP13" s="16" t="n">
        <v>0.267380675925441</v>
      </c>
      <c r="AQ13" s="16"/>
      <c r="AR13" s="16" t="n">
        <v>0.0638645903477088</v>
      </c>
      <c r="AS13" s="16" t="n">
        <v>0.156605957471309</v>
      </c>
      <c r="AT13" s="16" t="n">
        <v>0.166109621356579</v>
      </c>
      <c r="AU13" s="16" t="n">
        <v>0.266590541424732</v>
      </c>
      <c r="AV13" s="16" t="n">
        <v>0</v>
      </c>
      <c r="AW13" s="16" t="n">
        <v>0.0485627858012983</v>
      </c>
      <c r="AX13" s="16" t="n">
        <v>0.188687078877781</v>
      </c>
      <c r="AY13" s="16" t="n">
        <v>0</v>
      </c>
      <c r="AZ13" s="16" t="n">
        <v>0.0962136446520897</v>
      </c>
      <c r="BA13" s="16" t="n">
        <v>0</v>
      </c>
      <c r="BB13" s="16" t="n">
        <v>0.186728034931511</v>
      </c>
      <c r="BC13" s="16" t="n">
        <v>0.110335518128715</v>
      </c>
    </row>
    <row r="14">
      <c r="B14" s="17" t="s">
        <v>101</v>
      </c>
      <c r="C14" s="22" t="n">
        <v>0.476986203949071</v>
      </c>
      <c r="D14" s="22" t="n">
        <v>0.124819411586763</v>
      </c>
      <c r="E14" s="22" t="n">
        <v>0.183225678161801</v>
      </c>
      <c r="F14" s="22" t="n">
        <v>0.582708191470929</v>
      </c>
      <c r="G14" s="22"/>
      <c r="H14" s="22" t="n">
        <v>0.541828228960354</v>
      </c>
      <c r="I14" s="22" t="n">
        <v>0.496798211880023</v>
      </c>
      <c r="J14" s="22"/>
      <c r="K14" s="22" t="n">
        <v>0.523560716421843</v>
      </c>
      <c r="L14" s="22"/>
      <c r="M14" s="22" t="n">
        <v>0.51654499342992</v>
      </c>
      <c r="N14" s="22" t="n">
        <v>0.164854752292517</v>
      </c>
      <c r="O14" s="22" t="n">
        <v>0.151591980030073</v>
      </c>
      <c r="P14" s="22" t="n">
        <v>0.0703137125657238</v>
      </c>
      <c r="Q14" s="22"/>
      <c r="R14" s="22" t="n">
        <v>0.734476190294249</v>
      </c>
      <c r="S14" s="22" t="n">
        <v>0.193471576417893</v>
      </c>
      <c r="T14" s="22" t="n">
        <v>0.508151256453438</v>
      </c>
      <c r="U14" s="22" t="n">
        <v>0.294195257193534</v>
      </c>
      <c r="V14" s="22" t="n">
        <v>0.573033231539636</v>
      </c>
      <c r="W14" s="22"/>
      <c r="X14" s="22" t="n">
        <v>0.519159331733005</v>
      </c>
      <c r="Y14" s="22" t="n">
        <v>0.345498628018103</v>
      </c>
      <c r="Z14" s="22" t="n">
        <v>0.538769299065308</v>
      </c>
      <c r="AA14" s="22" t="n">
        <v>0.255036779537917</v>
      </c>
      <c r="AB14" s="22" t="n">
        <v>0.272256854011965</v>
      </c>
      <c r="AC14" s="22" t="n">
        <v>0.28662575625936</v>
      </c>
      <c r="AD14" s="22" t="n">
        <v>0.0783727340173098</v>
      </c>
      <c r="AE14" s="22"/>
      <c r="AF14" s="22" t="n">
        <v>0.469884527304633</v>
      </c>
      <c r="AG14" s="22" t="n">
        <v>0.0715680395977189</v>
      </c>
      <c r="AH14" s="22" t="n">
        <v>0.401491914815568</v>
      </c>
      <c r="AI14" s="22" t="n">
        <v>0.0910716252470675</v>
      </c>
      <c r="AJ14" s="22" t="n">
        <v>0.614383880752461</v>
      </c>
      <c r="AK14" s="22" t="n">
        <v>0.606282177458754</v>
      </c>
      <c r="AL14" s="22" t="n">
        <v>0.0934071837321545</v>
      </c>
      <c r="AM14" s="22" t="n">
        <v>0.231200342607908</v>
      </c>
      <c r="AN14" s="22" t="n">
        <v>0.459130163986363</v>
      </c>
      <c r="AO14" s="22" t="n">
        <v>0.269931986096677</v>
      </c>
      <c r="AP14" s="22" t="n">
        <v>0.669485040785937</v>
      </c>
      <c r="AQ14" s="22"/>
      <c r="AR14" s="22" t="n">
        <v>0.529017818887615</v>
      </c>
      <c r="AS14" s="22" t="n">
        <v>0.617966409822434</v>
      </c>
      <c r="AT14" s="22" t="n">
        <v>0.381235975008438</v>
      </c>
      <c r="AU14" s="22" t="n">
        <v>0.682571931421995</v>
      </c>
      <c r="AV14" s="22" t="n">
        <v>0.390819192579022</v>
      </c>
      <c r="AW14" s="22" t="n">
        <v>0.572694887364706</v>
      </c>
      <c r="AX14" s="22" t="n">
        <v>0.459890365945853</v>
      </c>
      <c r="AY14" s="22" t="n">
        <v>0.807294149570099</v>
      </c>
      <c r="AZ14" s="22" t="n">
        <v>0.515084716339783</v>
      </c>
      <c r="BA14" s="22" t="n">
        <v>0.489762282070458</v>
      </c>
      <c r="BB14" s="22" t="n">
        <v>0.278789372406062</v>
      </c>
      <c r="BC14" s="22" t="n">
        <v>0.149833604790547</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5" t="s">
        <v>260</v>
      </c>
    </row>
    <row r="6" ht="50" customHeight="1">
      <c r="B6" s="19" t="s">
        <v>15</v>
      </c>
      <c r="C6" s="19" t="s">
        <v>252</v>
      </c>
      <c r="D6" s="19" t="s">
        <v>253</v>
      </c>
      <c r="E6" s="19" t="s">
        <v>254</v>
      </c>
      <c r="F6" s="19" t="s">
        <v>255</v>
      </c>
      <c r="G6" s="19" t="s">
        <v>256</v>
      </c>
      <c r="H6" s="19" t="s">
        <v>257</v>
      </c>
      <c r="I6" s="19" t="s">
        <v>258</v>
      </c>
    </row>
    <row r="7">
      <c r="B7" s="17" t="s">
        <v>228</v>
      </c>
      <c r="C7" s="16" t="n">
        <v>0.33118086721873</v>
      </c>
      <c r="D7" s="16" t="n">
        <v>0.230962563633854</v>
      </c>
      <c r="E7" s="16" t="n">
        <v>0.234900079471195</v>
      </c>
      <c r="F7" s="16" t="n">
        <v>0.207881733086175</v>
      </c>
      <c r="G7" s="16" t="n">
        <v>0.0846798636194974</v>
      </c>
      <c r="H7" s="16" t="n">
        <v>0.103043932264133</v>
      </c>
      <c r="I7" s="16" t="n">
        <v>0.132261788774944</v>
      </c>
    </row>
    <row r="8">
      <c r="B8" s="17" t="s">
        <v>229</v>
      </c>
      <c r="C8" s="16" t="n">
        <v>0.363970594416021</v>
      </c>
      <c r="D8" s="16" t="n">
        <v>0.27284434651423</v>
      </c>
      <c r="E8" s="16" t="n">
        <v>0.256777546297418</v>
      </c>
      <c r="F8" s="16" t="n">
        <v>0.336242414665453</v>
      </c>
      <c r="G8" s="16" t="n">
        <v>0.314015774472702</v>
      </c>
      <c r="H8" s="16" t="n">
        <v>0.318999652546407</v>
      </c>
      <c r="I8" s="16" t="n">
        <v>0.196663209191789</v>
      </c>
    </row>
    <row r="9">
      <c r="B9" s="17" t="s">
        <v>259</v>
      </c>
      <c r="C9" s="16" t="n">
        <v>0.241282106447763</v>
      </c>
      <c r="D9" s="16" t="n">
        <v>0.29674095397945</v>
      </c>
      <c r="E9" s="16" t="n">
        <v>0.322961102526679</v>
      </c>
      <c r="F9" s="16" t="n">
        <v>0.228395939582417</v>
      </c>
      <c r="G9" s="16" t="n">
        <v>0.390380846598451</v>
      </c>
      <c r="H9" s="16" t="n">
        <v>0.336983996506043</v>
      </c>
      <c r="I9" s="16" t="n">
        <v>0.262516337647192</v>
      </c>
    </row>
    <row r="10">
      <c r="B10" s="17" t="s">
        <v>231</v>
      </c>
      <c r="C10" s="16" t="n">
        <v>0.0581993029216596</v>
      </c>
      <c r="D10" s="16" t="n">
        <v>0.111393975550346</v>
      </c>
      <c r="E10" s="16" t="n">
        <v>0.13276553293844</v>
      </c>
      <c r="F10" s="16" t="n">
        <v>0.0687479667818178</v>
      </c>
      <c r="G10" s="16" t="n">
        <v>0.0731522975067267</v>
      </c>
      <c r="H10" s="16" t="n">
        <v>0.141042469161615</v>
      </c>
      <c r="I10" s="16" t="n">
        <v>0.158423813653464</v>
      </c>
    </row>
    <row r="11">
      <c r="B11" s="17" t="s">
        <v>232</v>
      </c>
      <c r="C11" s="16" t="n">
        <v>0.00385904890620229</v>
      </c>
      <c r="D11" s="16" t="n">
        <v>0.0367353159028633</v>
      </c>
      <c r="E11" s="16" t="n">
        <v>0.0356848581450313</v>
      </c>
      <c r="F11" s="16" t="n">
        <v>0.111785287541897</v>
      </c>
      <c r="G11" s="16" t="n">
        <v>0.127186681989688</v>
      </c>
      <c r="H11" s="16" t="n">
        <v>0.083058360584827</v>
      </c>
      <c r="I11" s="16" t="n">
        <v>0.222678725982701</v>
      </c>
    </row>
    <row r="12">
      <c r="B12" s="17" t="s">
        <v>101</v>
      </c>
      <c r="C12" s="16" t="n">
        <v>0.00150808008962364</v>
      </c>
      <c r="D12" s="16" t="n">
        <v>0.0513228444192574</v>
      </c>
      <c r="E12" s="16" t="n">
        <v>0.0169108806212364</v>
      </c>
      <c r="F12" s="16" t="n">
        <v>0.0469466583422411</v>
      </c>
      <c r="G12" s="16" t="n">
        <v>0.0105845358129349</v>
      </c>
      <c r="H12" s="16" t="n">
        <v>0.0168715889369753</v>
      </c>
      <c r="I12" s="16" t="n">
        <v>0.0274561247499102</v>
      </c>
    </row>
    <row r="13">
      <c r="B13" s="25" t="s">
        <v>233</v>
      </c>
      <c r="C13" s="23" t="n">
        <v>0.695151461634752</v>
      </c>
      <c r="D13" s="23" t="n">
        <v>0.503806910148083</v>
      </c>
      <c r="E13" s="23" t="n">
        <v>0.491677625768613</v>
      </c>
      <c r="F13" s="23" t="n">
        <v>0.544124147751627</v>
      </c>
      <c r="G13" s="23" t="n">
        <v>0.398695638092199</v>
      </c>
      <c r="H13" s="23" t="n">
        <v>0.422043584810539</v>
      </c>
      <c r="I13" s="23" t="n">
        <v>0.328924997966733</v>
      </c>
    </row>
    <row r="14">
      <c r="B14" s="25" t="s">
        <v>234</v>
      </c>
      <c r="C14" s="23" t="n">
        <v>0.0620583518278619</v>
      </c>
      <c r="D14" s="23" t="n">
        <v>0.148129291453209</v>
      </c>
      <c r="E14" s="23" t="n">
        <v>0.168450391083472</v>
      </c>
      <c r="F14" s="23" t="n">
        <v>0.180533254323715</v>
      </c>
      <c r="G14" s="23" t="n">
        <v>0.200338979496415</v>
      </c>
      <c r="H14" s="23" t="n">
        <v>0.224100829746442</v>
      </c>
      <c r="I14" s="23" t="n">
        <v>0.381102539636165</v>
      </c>
    </row>
    <row r="15">
      <c r="B15" s="25" t="s">
        <v>132</v>
      </c>
      <c r="C15" s="24" t="n">
        <v>0.63309310980689</v>
      </c>
      <c r="D15" s="24" t="n">
        <v>0.355677618694874</v>
      </c>
      <c r="E15" s="24" t="n">
        <v>0.323227234685142</v>
      </c>
      <c r="F15" s="24" t="n">
        <v>0.363590893427912</v>
      </c>
      <c r="G15" s="24" t="n">
        <v>0.198356658595784</v>
      </c>
      <c r="H15" s="24" t="n">
        <v>0.197942755064097</v>
      </c>
      <c r="I15" s="24" t="n">
        <v>-0.0521775416694312</v>
      </c>
    </row>
    <row r="16">
      <c r="B16" s="18" t="s">
        <v>261</v>
      </c>
      <c r="C16" s="18"/>
      <c r="D16" s="18"/>
      <c r="E16" s="18"/>
      <c r="F16" s="18"/>
      <c r="G16" s="18"/>
      <c r="H16" s="18"/>
      <c r="I16" s="18"/>
    </row>
    <row r="17">
      <c r="B17" t="s">
        <v>81</v>
      </c>
    </row>
    <row r="18">
      <c r="B18" t="s">
        <v>82</v>
      </c>
    </row>
    <row r="22">
      <c r="B22"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84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74</v>
      </c>
      <c r="C9" s="16" t="n">
        <v>0.707855869032543</v>
      </c>
      <c r="D9" s="16" t="n">
        <v>0.173339700525961</v>
      </c>
      <c r="E9" s="16" t="n">
        <v>0.422030240990353</v>
      </c>
      <c r="F9" s="16" t="n">
        <v>0.834658770254288</v>
      </c>
      <c r="G9" s="16"/>
      <c r="H9" s="16" t="n">
        <v>0.479274432983052</v>
      </c>
      <c r="I9" s="16" t="n">
        <v>0.772569231125373</v>
      </c>
      <c r="J9" s="16"/>
      <c r="K9" s="16" t="n">
        <v>0.670760077282544</v>
      </c>
      <c r="L9" s="16"/>
      <c r="M9" s="16" t="n">
        <v>0.735854467203882</v>
      </c>
      <c r="N9" s="16" t="n">
        <v>0.544761024897946</v>
      </c>
      <c r="O9" s="16" t="n">
        <v>0.307351804675081</v>
      </c>
      <c r="P9" s="16" t="n">
        <v>0.397677309539587</v>
      </c>
      <c r="Q9" s="16"/>
      <c r="R9" s="16" t="n">
        <v>0.734476190294249</v>
      </c>
      <c r="S9" s="16" t="n">
        <v>0.731234850012556</v>
      </c>
      <c r="T9" s="16" t="n">
        <v>0.527583145700771</v>
      </c>
      <c r="U9" s="16" t="n">
        <v>0.659314287293708</v>
      </c>
      <c r="V9" s="16" t="n">
        <v>0.78416596208953</v>
      </c>
      <c r="W9" s="16"/>
      <c r="X9" s="16" t="n">
        <v>0.68128893057874</v>
      </c>
      <c r="Y9" s="16" t="n">
        <v>0.930721375827213</v>
      </c>
      <c r="Z9" s="16" t="n">
        <v>0.500388937681275</v>
      </c>
      <c r="AA9" s="16" t="n">
        <v>0.539493696906856</v>
      </c>
      <c r="AB9" s="16" t="n">
        <v>0.5459187257187</v>
      </c>
      <c r="AC9" s="16" t="n">
        <v>0.613440077793492</v>
      </c>
      <c r="AD9" s="16" t="n">
        <v>0.245373805253223</v>
      </c>
      <c r="AE9" s="16"/>
      <c r="AF9" s="16" t="n">
        <v>0.528343980433416</v>
      </c>
      <c r="AG9" s="16" t="n">
        <v>0.102998047776657</v>
      </c>
      <c r="AH9" s="16" t="n">
        <v>0.809716126840041</v>
      </c>
      <c r="AI9" s="16" t="n">
        <v>0.439685438813932</v>
      </c>
      <c r="AJ9" s="16" t="n">
        <v>0.813250562330244</v>
      </c>
      <c r="AK9" s="16" t="n">
        <v>0.806296659641688</v>
      </c>
      <c r="AL9" s="16" t="n">
        <v>0.415551273710391</v>
      </c>
      <c r="AM9" s="16" t="n">
        <v>0.519315037814605</v>
      </c>
      <c r="AN9" s="16" t="n">
        <v>0.490929286310132</v>
      </c>
      <c r="AO9" s="16" t="n">
        <v>0.591800699209294</v>
      </c>
      <c r="AP9" s="16" t="n">
        <v>0.962474961261168</v>
      </c>
      <c r="AQ9" s="16"/>
      <c r="AR9" s="16" t="n">
        <v>0.817750783987899</v>
      </c>
      <c r="AS9" s="16" t="n">
        <v>0.741659434119297</v>
      </c>
      <c r="AT9" s="16" t="n">
        <v>0.753158565976239</v>
      </c>
      <c r="AU9" s="16" t="n">
        <v>0.851096193768006</v>
      </c>
      <c r="AV9" s="16" t="n">
        <v>0.777235122450499</v>
      </c>
      <c r="AW9" s="16" t="n">
        <v>0.59704540505067</v>
      </c>
      <c r="AX9" s="16" t="n">
        <v>0.523786794820129</v>
      </c>
      <c r="AY9" s="16" t="n">
        <v>0.80941065131398</v>
      </c>
      <c r="AZ9" s="16" t="n">
        <v>0.643207182486802</v>
      </c>
      <c r="BA9" s="16" t="n">
        <v>0.73685387579833</v>
      </c>
      <c r="BB9" s="16" t="n">
        <v>0.762665357285738</v>
      </c>
      <c r="BC9" s="16" t="n">
        <v>0.497666326571099</v>
      </c>
    </row>
    <row r="10">
      <c r="B10" s="17" t="s">
        <v>75</v>
      </c>
      <c r="C10" s="16" t="n">
        <v>0.0860027459821099</v>
      </c>
      <c r="D10" s="16" t="n">
        <v>0.312105882523903</v>
      </c>
      <c r="E10" s="16" t="n">
        <v>0.206533662777216</v>
      </c>
      <c r="F10" s="16" t="n">
        <v>0.032443289900079</v>
      </c>
      <c r="G10" s="16"/>
      <c r="H10" s="16" t="n">
        <v>0.080256495839133</v>
      </c>
      <c r="I10" s="16" t="n">
        <v>0.04667589785044</v>
      </c>
      <c r="J10" s="16"/>
      <c r="K10" s="16" t="n">
        <v>0.128662023351744</v>
      </c>
      <c r="L10" s="16"/>
      <c r="M10" s="16" t="n">
        <v>0.0704816439544527</v>
      </c>
      <c r="N10" s="16" t="n">
        <v>0.166982880721698</v>
      </c>
      <c r="O10" s="16" t="n">
        <v>0.335100466622486</v>
      </c>
      <c r="P10" s="16" t="n">
        <v>0.26639613017087</v>
      </c>
      <c r="Q10" s="16"/>
      <c r="R10" s="16" t="n">
        <v>0.23529608900027</v>
      </c>
      <c r="S10" s="16" t="n">
        <v>0.157203448069739</v>
      </c>
      <c r="T10" s="16" t="n">
        <v>0.139119850585986</v>
      </c>
      <c r="U10" s="16" t="n">
        <v>0.0981722171278767</v>
      </c>
      <c r="V10" s="16" t="n">
        <v>0.0347031704237299</v>
      </c>
      <c r="W10" s="16"/>
      <c r="X10" s="16" t="n">
        <v>0.0834726463807132</v>
      </c>
      <c r="Y10" s="16" t="n">
        <v>0.0332770305011127</v>
      </c>
      <c r="Z10" s="16" t="n">
        <v>0.12376585703674</v>
      </c>
      <c r="AA10" s="16" t="n">
        <v>0.0570044387764791</v>
      </c>
      <c r="AB10" s="16" t="n">
        <v>0.317352562141383</v>
      </c>
      <c r="AC10" s="16" t="n">
        <v>0.114643241286557</v>
      </c>
      <c r="AD10" s="16" t="n">
        <v>0.0596102943649361</v>
      </c>
      <c r="AE10" s="16"/>
      <c r="AF10" s="16" t="n">
        <v>0</v>
      </c>
      <c r="AG10" s="16" t="n">
        <v>0.815758145011861</v>
      </c>
      <c r="AH10" s="16" t="n">
        <v>0.0209500104294317</v>
      </c>
      <c r="AI10" s="16" t="n">
        <v>0.192446501461633</v>
      </c>
      <c r="AJ10" s="16" t="n">
        <v>0.0227151465705023</v>
      </c>
      <c r="AK10" s="16" t="n">
        <v>0.0161364004655439</v>
      </c>
      <c r="AL10" s="16" t="n">
        <v>0.298498139537593</v>
      </c>
      <c r="AM10" s="16" t="n">
        <v>0.11065755144415</v>
      </c>
      <c r="AN10" s="16" t="n">
        <v>0.114718072112863</v>
      </c>
      <c r="AO10" s="16" t="n">
        <v>0.280684438454351</v>
      </c>
      <c r="AP10" s="16" t="n">
        <v>0.0315671416443111</v>
      </c>
      <c r="AQ10" s="16"/>
      <c r="AR10" s="16" t="n">
        <v>0.0153910352447331</v>
      </c>
      <c r="AS10" s="16" t="n">
        <v>0.100257132740017</v>
      </c>
      <c r="AT10" s="16" t="n">
        <v>0.0934554202277348</v>
      </c>
      <c r="AU10" s="16" t="n">
        <v>0.0121513436532511</v>
      </c>
      <c r="AV10" s="16" t="n">
        <v>0.194423655632675</v>
      </c>
      <c r="AW10" s="16" t="n">
        <v>0.0672293765038145</v>
      </c>
      <c r="AX10" s="16" t="n">
        <v>0.0197865697462367</v>
      </c>
      <c r="AY10" s="16" t="n">
        <v>0.152912496989857</v>
      </c>
      <c r="AZ10" s="16" t="n">
        <v>0.0114465195401945</v>
      </c>
      <c r="BA10" s="16" t="n">
        <v>0.119998416431912</v>
      </c>
      <c r="BB10" s="16" t="n">
        <v>0.118401762805051</v>
      </c>
      <c r="BC10" s="16" t="n">
        <v>0.249394439855591</v>
      </c>
    </row>
    <row r="11">
      <c r="B11" s="17" t="s">
        <v>76</v>
      </c>
      <c r="C11" s="16" t="n">
        <v>0.103463977273742</v>
      </c>
      <c r="D11" s="16" t="n">
        <v>0.146898824210156</v>
      </c>
      <c r="E11" s="16" t="n">
        <v>0.298238510295478</v>
      </c>
      <c r="F11" s="16" t="n">
        <v>0.0570787030094318</v>
      </c>
      <c r="G11" s="16"/>
      <c r="H11" s="16" t="n">
        <v>0.162483342809542</v>
      </c>
      <c r="I11" s="16" t="n">
        <v>0.0963750707906342</v>
      </c>
      <c r="J11" s="16"/>
      <c r="K11" s="16" t="n">
        <v>0.08186351290425</v>
      </c>
      <c r="L11" s="16"/>
      <c r="M11" s="16" t="n">
        <v>0.0925847801688674</v>
      </c>
      <c r="N11" s="16" t="n">
        <v>0.17624824101142</v>
      </c>
      <c r="O11" s="16" t="n">
        <v>0.232617397608547</v>
      </c>
      <c r="P11" s="16" t="n">
        <v>0.211695372231109</v>
      </c>
      <c r="Q11" s="16"/>
      <c r="R11" s="16" t="n">
        <v>0</v>
      </c>
      <c r="S11" s="16" t="n">
        <v>0.105773207404685</v>
      </c>
      <c r="T11" s="16" t="n">
        <v>0.178348447015938</v>
      </c>
      <c r="U11" s="16" t="n">
        <v>0.0897386139719202</v>
      </c>
      <c r="V11" s="16" t="n">
        <v>0.086805592174049</v>
      </c>
      <c r="W11" s="16"/>
      <c r="X11" s="16" t="n">
        <v>0.128390426101885</v>
      </c>
      <c r="Y11" s="16" t="n">
        <v>0.00322810202652158</v>
      </c>
      <c r="Z11" s="16" t="n">
        <v>0.247458909876339</v>
      </c>
      <c r="AA11" s="16" t="n">
        <v>0.263930410797779</v>
      </c>
      <c r="AB11" s="16" t="n">
        <v>0.0907869694914672</v>
      </c>
      <c r="AC11" s="16" t="n">
        <v>0.137643035198199</v>
      </c>
      <c r="AD11" s="16" t="n">
        <v>0.167021878320057</v>
      </c>
      <c r="AE11" s="16"/>
      <c r="AF11" s="16" t="n">
        <v>0.144600871087081</v>
      </c>
      <c r="AG11" s="16" t="n">
        <v>0.0555847206411568</v>
      </c>
      <c r="AH11" s="16" t="n">
        <v>0.0187903176781746</v>
      </c>
      <c r="AI11" s="16" t="n">
        <v>0.24855719151387</v>
      </c>
      <c r="AJ11" s="16" t="n">
        <v>0.087279257684188</v>
      </c>
      <c r="AK11" s="16" t="n">
        <v>0.0765789757699291</v>
      </c>
      <c r="AL11" s="16" t="n">
        <v>0.179081180378979</v>
      </c>
      <c r="AM11" s="16" t="n">
        <v>0.271574002165923</v>
      </c>
      <c r="AN11" s="16" t="n">
        <v>0.218995254657055</v>
      </c>
      <c r="AO11" s="16" t="n">
        <v>0.0228683673837913</v>
      </c>
      <c r="AP11" s="16" t="n">
        <v>0.00595789709452097</v>
      </c>
      <c r="AQ11" s="16"/>
      <c r="AR11" s="16" t="n">
        <v>0.0306135781444319</v>
      </c>
      <c r="AS11" s="16" t="n">
        <v>0.0492868531847117</v>
      </c>
      <c r="AT11" s="16" t="n">
        <v>0.143207604683226</v>
      </c>
      <c r="AU11" s="16" t="n">
        <v>0.00345719186637759</v>
      </c>
      <c r="AV11" s="16" t="n">
        <v>0.0239379592092815</v>
      </c>
      <c r="AW11" s="16" t="n">
        <v>0.192828325600418</v>
      </c>
      <c r="AX11" s="16" t="n">
        <v>0.151982829051953</v>
      </c>
      <c r="AY11" s="16" t="n">
        <v>0.0346104423791325</v>
      </c>
      <c r="AZ11" s="16" t="n">
        <v>0.257542358169891</v>
      </c>
      <c r="BA11" s="16" t="n">
        <v>0.121081613173765</v>
      </c>
      <c r="BB11" s="16" t="n">
        <v>0.0171382433482043</v>
      </c>
      <c r="BC11" s="16" t="n">
        <v>0.00034603436823363</v>
      </c>
    </row>
    <row r="12">
      <c r="B12" s="17" t="s">
        <v>77</v>
      </c>
      <c r="C12" s="16" t="n">
        <v>0.0584649447711246</v>
      </c>
      <c r="D12" s="16" t="n">
        <v>0.2026481104202</v>
      </c>
      <c r="E12" s="16" t="n">
        <v>0.0684332233125374</v>
      </c>
      <c r="F12" s="16" t="n">
        <v>0.0383801098608146</v>
      </c>
      <c r="G12" s="16"/>
      <c r="H12" s="16" t="n">
        <v>0.0369003967334928</v>
      </c>
      <c r="I12" s="16" t="n">
        <v>0.0395927155490043</v>
      </c>
      <c r="J12" s="16"/>
      <c r="K12" s="16" t="n">
        <v>0.056305438221615</v>
      </c>
      <c r="L12" s="16"/>
      <c r="M12" s="16" t="n">
        <v>0.0543198806796592</v>
      </c>
      <c r="N12" s="16" t="n">
        <v>0.0954129405019077</v>
      </c>
      <c r="O12" s="16" t="n">
        <v>0.0821978840992347</v>
      </c>
      <c r="P12" s="16" t="n">
        <v>0.0845630102265195</v>
      </c>
      <c r="Q12" s="16"/>
      <c r="R12" s="16" t="n">
        <v>0.004293636084121</v>
      </c>
      <c r="S12" s="16" t="n">
        <v>0.0057884945130195</v>
      </c>
      <c r="T12" s="16" t="n">
        <v>0.0526701826997011</v>
      </c>
      <c r="U12" s="16" t="n">
        <v>0.15265877759129</v>
      </c>
      <c r="V12" s="16" t="n">
        <v>0.046232311515898</v>
      </c>
      <c r="W12" s="16"/>
      <c r="X12" s="16" t="n">
        <v>0.0730791648387027</v>
      </c>
      <c r="Y12" s="16" t="n">
        <v>0.032136126812068</v>
      </c>
      <c r="Z12" s="16" t="n">
        <v>0.00308334906359832</v>
      </c>
      <c r="AA12" s="16" t="n">
        <v>0.139571453518886</v>
      </c>
      <c r="AB12" s="16" t="n">
        <v>0.0414922545970067</v>
      </c>
      <c r="AC12" s="16" t="n">
        <v>0.134273645721752</v>
      </c>
      <c r="AD12" s="16" t="n">
        <v>0.0277128748181078</v>
      </c>
      <c r="AE12" s="16"/>
      <c r="AF12" s="16" t="n">
        <v>0.000950389130485083</v>
      </c>
      <c r="AG12" s="16" t="n">
        <v>0.00474084606398785</v>
      </c>
      <c r="AH12" s="16" t="n">
        <v>0.149597866164897</v>
      </c>
      <c r="AI12" s="16" t="n">
        <v>0.114742170992302</v>
      </c>
      <c r="AJ12" s="16" t="n">
        <v>0.0172129195972751</v>
      </c>
      <c r="AK12" s="16" t="n">
        <v>0.0432109435905145</v>
      </c>
      <c r="AL12" s="16" t="n">
        <v>0.103419530363058</v>
      </c>
      <c r="AM12" s="16" t="n">
        <v>0.0984534085753223</v>
      </c>
      <c r="AN12" s="16" t="n">
        <v>0.0826864453763664</v>
      </c>
      <c r="AO12" s="16" t="n">
        <v>0.104646494952563</v>
      </c>
      <c r="AP12" s="16" t="n">
        <v>0</v>
      </c>
      <c r="AQ12" s="16"/>
      <c r="AR12" s="16" t="n">
        <v>0.00811357727077665</v>
      </c>
      <c r="AS12" s="16" t="n">
        <v>0.0565945941322042</v>
      </c>
      <c r="AT12" s="16" t="n">
        <v>0.00899134764490276</v>
      </c>
      <c r="AU12" s="16" t="n">
        <v>0.133295270712366</v>
      </c>
      <c r="AV12" s="16" t="n">
        <v>0.00440326270754489</v>
      </c>
      <c r="AW12" s="16" t="n">
        <v>0.0560272137289826</v>
      </c>
      <c r="AX12" s="16" t="n">
        <v>0.303965658103906</v>
      </c>
      <c r="AY12" s="16" t="n">
        <v>0</v>
      </c>
      <c r="AZ12" s="16" t="n">
        <v>0.0878039398031126</v>
      </c>
      <c r="BA12" s="16" t="n">
        <v>0.0190894515331787</v>
      </c>
      <c r="BB12" s="16" t="n">
        <v>0.101517631403305</v>
      </c>
      <c r="BC12" s="16" t="n">
        <v>0.233606375565885</v>
      </c>
    </row>
    <row r="13">
      <c r="B13" s="17" t="s">
        <v>78</v>
      </c>
      <c r="C13" s="16" t="n">
        <v>0.0388638481091782</v>
      </c>
      <c r="D13" s="16" t="n">
        <v>0.107916410257276</v>
      </c>
      <c r="E13" s="16" t="n">
        <v>0.00467780957398236</v>
      </c>
      <c r="F13" s="16" t="n">
        <v>0.0374391269753864</v>
      </c>
      <c r="G13" s="16"/>
      <c r="H13" s="16" t="n">
        <v>0.237299791292737</v>
      </c>
      <c r="I13" s="16" t="n">
        <v>0.0378301464054976</v>
      </c>
      <c r="J13" s="16"/>
      <c r="K13" s="16" t="n">
        <v>0.0487665768606013</v>
      </c>
      <c r="L13" s="16"/>
      <c r="M13" s="16" t="n">
        <v>0.0409855726168857</v>
      </c>
      <c r="N13" s="16" t="n">
        <v>0.0165949128670288</v>
      </c>
      <c r="O13" s="16" t="n">
        <v>0.0377292640245243</v>
      </c>
      <c r="P13" s="16" t="n">
        <v>0.0188601258819902</v>
      </c>
      <c r="Q13" s="16"/>
      <c r="R13" s="16" t="n">
        <v>0.0259340846213594</v>
      </c>
      <c r="S13" s="16" t="n">
        <v>0</v>
      </c>
      <c r="T13" s="16" t="n">
        <v>0.101472004330451</v>
      </c>
      <c r="U13" s="16" t="n">
        <v>0.000116104015205263</v>
      </c>
      <c r="V13" s="16" t="n">
        <v>0.0380192836539465</v>
      </c>
      <c r="W13" s="16"/>
      <c r="X13" s="16" t="n">
        <v>0.0229578081945239</v>
      </c>
      <c r="Y13" s="16" t="n">
        <v>0</v>
      </c>
      <c r="Z13" s="16" t="n">
        <v>0.125302946342047</v>
      </c>
      <c r="AA13" s="16" t="n">
        <v>0</v>
      </c>
      <c r="AB13" s="16" t="n">
        <v>0.00391070215731686</v>
      </c>
      <c r="AC13" s="16" t="n">
        <v>0</v>
      </c>
      <c r="AD13" s="16" t="n">
        <v>0.49877896598923</v>
      </c>
      <c r="AE13" s="16"/>
      <c r="AF13" s="16" t="n">
        <v>0.326104759349018</v>
      </c>
      <c r="AG13" s="16" t="n">
        <v>0.020918240506337</v>
      </c>
      <c r="AH13" s="16" t="n">
        <v>0.000325909919941802</v>
      </c>
      <c r="AI13" s="16" t="n">
        <v>0.00456869721826135</v>
      </c>
      <c r="AJ13" s="16" t="n">
        <v>0.0594545420447187</v>
      </c>
      <c r="AK13" s="16" t="n">
        <v>0.057777020532324</v>
      </c>
      <c r="AL13" s="16" t="n">
        <v>0.00172493800498878</v>
      </c>
      <c r="AM13" s="16" t="n">
        <v>0</v>
      </c>
      <c r="AN13" s="16" t="n">
        <v>0.00998449616721629</v>
      </c>
      <c r="AO13" s="16" t="n">
        <v>0</v>
      </c>
      <c r="AP13" s="16" t="n">
        <v>0</v>
      </c>
      <c r="AQ13" s="16"/>
      <c r="AR13" s="16" t="n">
        <v>0.127930103023788</v>
      </c>
      <c r="AS13" s="16" t="n">
        <v>0.00562431457689879</v>
      </c>
      <c r="AT13" s="16" t="n">
        <v>0.00118706146789783</v>
      </c>
      <c r="AU13" s="16" t="n">
        <v>0</v>
      </c>
      <c r="AV13" s="16" t="n">
        <v>0</v>
      </c>
      <c r="AW13" s="16" t="n">
        <v>0.0868696791161144</v>
      </c>
      <c r="AX13" s="16" t="n">
        <v>0</v>
      </c>
      <c r="AY13" s="16" t="n">
        <v>0.00306640931703091</v>
      </c>
      <c r="AZ13" s="16" t="n">
        <v>0</v>
      </c>
      <c r="BA13" s="16" t="n">
        <v>0.00261557748219675</v>
      </c>
      <c r="BB13" s="16" t="n">
        <v>0.000277005157701806</v>
      </c>
      <c r="BC13" s="16" t="n">
        <v>0.0161340986579398</v>
      </c>
    </row>
    <row r="14">
      <c r="B14" s="17" t="s">
        <v>79</v>
      </c>
      <c r="C14" s="22" t="n">
        <v>0.00534861483130163</v>
      </c>
      <c r="D14" s="22" t="n">
        <v>0.0570910720625056</v>
      </c>
      <c r="E14" s="22" t="n">
        <v>0.0000865530504331521</v>
      </c>
      <c r="F14" s="22" t="n">
        <v>0</v>
      </c>
      <c r="G14" s="22"/>
      <c r="H14" s="22" t="n">
        <v>0.00378554034204318</v>
      </c>
      <c r="I14" s="22" t="n">
        <v>0.00695693827905092</v>
      </c>
      <c r="J14" s="22"/>
      <c r="K14" s="22" t="n">
        <v>0.0136423713792453</v>
      </c>
      <c r="L14" s="22"/>
      <c r="M14" s="22" t="n">
        <v>0.00577365537625257</v>
      </c>
      <c r="N14" s="22" t="n">
        <v>0</v>
      </c>
      <c r="O14" s="22" t="n">
        <v>0.00500318297012719</v>
      </c>
      <c r="P14" s="22" t="n">
        <v>0.0208080519499249</v>
      </c>
      <c r="Q14" s="22"/>
      <c r="R14" s="22" t="n">
        <v>0</v>
      </c>
      <c r="S14" s="22" t="n">
        <v>0</v>
      </c>
      <c r="T14" s="22" t="n">
        <v>0.000806369667152988</v>
      </c>
      <c r="U14" s="22" t="n">
        <v>0</v>
      </c>
      <c r="V14" s="22" t="n">
        <v>0.0100736801428461</v>
      </c>
      <c r="W14" s="22"/>
      <c r="X14" s="22" t="n">
        <v>0.0108110239054347</v>
      </c>
      <c r="Y14" s="22" t="n">
        <v>0.000637364833084216</v>
      </c>
      <c r="Z14" s="22" t="n">
        <v>0</v>
      </c>
      <c r="AA14" s="22" t="n">
        <v>0</v>
      </c>
      <c r="AB14" s="22" t="n">
        <v>0.000538785894126217</v>
      </c>
      <c r="AC14" s="22" t="n">
        <v>0</v>
      </c>
      <c r="AD14" s="22" t="n">
        <v>0.00150218125444614</v>
      </c>
      <c r="AE14" s="22"/>
      <c r="AF14" s="22" t="n">
        <v>0</v>
      </c>
      <c r="AG14" s="22" t="n">
        <v>0</v>
      </c>
      <c r="AH14" s="22" t="n">
        <v>0.000619768967513878</v>
      </c>
      <c r="AI14" s="22" t="n">
        <v>0</v>
      </c>
      <c r="AJ14" s="22" t="n">
        <v>0.0000875717730721331</v>
      </c>
      <c r="AK14" s="22" t="n">
        <v>0</v>
      </c>
      <c r="AL14" s="22" t="n">
        <v>0.00172493800498878</v>
      </c>
      <c r="AM14" s="22" t="n">
        <v>0</v>
      </c>
      <c r="AN14" s="22" t="n">
        <v>0.0826864453763664</v>
      </c>
      <c r="AO14" s="22" t="n">
        <v>0</v>
      </c>
      <c r="AP14" s="22" t="n">
        <v>0</v>
      </c>
      <c r="AQ14" s="22"/>
      <c r="AR14" s="22" t="n">
        <v>0.000200922328370898</v>
      </c>
      <c r="AS14" s="22" t="n">
        <v>0.046577671246871</v>
      </c>
      <c r="AT14" s="22" t="n">
        <v>0</v>
      </c>
      <c r="AU14" s="22" t="n">
        <v>0</v>
      </c>
      <c r="AV14" s="22" t="n">
        <v>0</v>
      </c>
      <c r="AW14" s="22" t="n">
        <v>0</v>
      </c>
      <c r="AX14" s="22" t="n">
        <v>0.000478148277774245</v>
      </c>
      <c r="AY14" s="22" t="n">
        <v>0</v>
      </c>
      <c r="AZ14" s="22" t="n">
        <v>0</v>
      </c>
      <c r="BA14" s="22" t="n">
        <v>0.000361065580617675</v>
      </c>
      <c r="BB14" s="22" t="n">
        <v>0</v>
      </c>
      <c r="BC14" s="22" t="n">
        <v>0.00285272498125119</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0.33118086721873</v>
      </c>
      <c r="D9" s="16" t="n">
        <v>0.414381367702488</v>
      </c>
      <c r="E9" s="16" t="n">
        <v>0.331114177197641</v>
      </c>
      <c r="F9" s="16" t="n">
        <v>0.302643588467187</v>
      </c>
      <c r="G9" s="16"/>
      <c r="H9" s="16" t="n">
        <v>0.657695538759855</v>
      </c>
      <c r="I9" s="16" t="n">
        <v>0.340310348138952</v>
      </c>
      <c r="J9" s="16"/>
      <c r="K9" s="16" t="n">
        <v>0.339226067398322</v>
      </c>
      <c r="L9" s="16"/>
      <c r="M9" s="16" t="n">
        <v>0.287126138576617</v>
      </c>
      <c r="N9" s="16" t="n">
        <v>0.493156073165229</v>
      </c>
      <c r="O9" s="16" t="n">
        <v>0.454860619430313</v>
      </c>
      <c r="P9" s="16" t="n">
        <v>0.532261570504003</v>
      </c>
      <c r="Q9" s="16"/>
      <c r="R9" s="16" t="n">
        <v>0.122714200215625</v>
      </c>
      <c r="S9" s="16" t="n">
        <v>0.306966685774809</v>
      </c>
      <c r="T9" s="16" t="n">
        <v>0.384986945907985</v>
      </c>
      <c r="U9" s="16" t="n">
        <v>0.423082481907924</v>
      </c>
      <c r="V9" s="16" t="n">
        <v>0.263916089874921</v>
      </c>
      <c r="W9" s="16"/>
      <c r="X9" s="16" t="n">
        <v>0.290648562235701</v>
      </c>
      <c r="Y9" s="16" t="n">
        <v>0.209967051736686</v>
      </c>
      <c r="Z9" s="16" t="n">
        <v>0.288607092181162</v>
      </c>
      <c r="AA9" s="16" t="n">
        <v>0.655616965240513</v>
      </c>
      <c r="AB9" s="16" t="n">
        <v>0.704962610887566</v>
      </c>
      <c r="AC9" s="16" t="n">
        <v>0.774664910587816</v>
      </c>
      <c r="AD9" s="16" t="n">
        <v>0.125583909678134</v>
      </c>
      <c r="AE9" s="16"/>
      <c r="AF9" s="16" t="n">
        <v>0.13721813135011</v>
      </c>
      <c r="AG9" s="16" t="n">
        <v>0.107419791078474</v>
      </c>
      <c r="AH9" s="16" t="n">
        <v>0.557738914932292</v>
      </c>
      <c r="AI9" s="16" t="n">
        <v>0.346957880625007</v>
      </c>
      <c r="AJ9" s="16" t="n">
        <v>0.180088500302519</v>
      </c>
      <c r="AK9" s="16" t="n">
        <v>0.275316875205222</v>
      </c>
      <c r="AL9" s="16" t="n">
        <v>0.560169430882618</v>
      </c>
      <c r="AM9" s="16" t="n">
        <v>0.354392474798045</v>
      </c>
      <c r="AN9" s="16" t="n">
        <v>0.453591671670521</v>
      </c>
      <c r="AO9" s="16" t="n">
        <v>0.14717665088541</v>
      </c>
      <c r="AP9" s="16" t="n">
        <v>0</v>
      </c>
      <c r="AQ9" s="16"/>
      <c r="AR9" s="16" t="n">
        <v>0.0708231021702918</v>
      </c>
      <c r="AS9" s="16" t="n">
        <v>0.324675404211558</v>
      </c>
      <c r="AT9" s="16" t="n">
        <v>0.607030757692932</v>
      </c>
      <c r="AU9" s="16" t="n">
        <v>0.3166081979487</v>
      </c>
      <c r="AV9" s="16" t="n">
        <v>0.340419096334495</v>
      </c>
      <c r="AW9" s="16" t="n">
        <v>0.0872695926125523</v>
      </c>
      <c r="AX9" s="16" t="n">
        <v>0.43928190768333</v>
      </c>
      <c r="AY9" s="16" t="n">
        <v>0.186970826683578</v>
      </c>
      <c r="AZ9" s="16" t="n">
        <v>0.502169279735054</v>
      </c>
      <c r="BA9" s="16" t="n">
        <v>0.297795540695162</v>
      </c>
      <c r="BB9" s="16" t="n">
        <v>0.36496703382038</v>
      </c>
      <c r="BC9" s="16" t="n">
        <v>0.550279739998849</v>
      </c>
    </row>
    <row r="10">
      <c r="B10" s="17" t="s">
        <v>229</v>
      </c>
      <c r="C10" s="16" t="n">
        <v>0.363970594416021</v>
      </c>
      <c r="D10" s="16" t="n">
        <v>0.297672235888197</v>
      </c>
      <c r="E10" s="16" t="n">
        <v>0.503981347578345</v>
      </c>
      <c r="F10" s="16" t="n">
        <v>0.307391369917956</v>
      </c>
      <c r="G10" s="16"/>
      <c r="H10" s="16" t="n">
        <v>0.199129622052946</v>
      </c>
      <c r="I10" s="16" t="n">
        <v>0.376178094709802</v>
      </c>
      <c r="J10" s="16"/>
      <c r="K10" s="16" t="n">
        <v>0.475808771317006</v>
      </c>
      <c r="L10" s="16"/>
      <c r="M10" s="16" t="n">
        <v>0.381609549170959</v>
      </c>
      <c r="N10" s="16" t="n">
        <v>0.2793277110879</v>
      </c>
      <c r="O10" s="16" t="n">
        <v>0.363903542695685</v>
      </c>
      <c r="P10" s="16" t="n">
        <v>0.301562793174694</v>
      </c>
      <c r="Q10" s="16"/>
      <c r="R10" s="16" t="n">
        <v>0.877285799784375</v>
      </c>
      <c r="S10" s="16" t="n">
        <v>0.363369858495657</v>
      </c>
      <c r="T10" s="16" t="n">
        <v>0.433340592837036</v>
      </c>
      <c r="U10" s="16" t="n">
        <v>0.24320716135939</v>
      </c>
      <c r="V10" s="16" t="n">
        <v>0.348272041724462</v>
      </c>
      <c r="W10" s="16"/>
      <c r="X10" s="16" t="n">
        <v>0.381039670496831</v>
      </c>
      <c r="Y10" s="16" t="n">
        <v>0.431312602703251</v>
      </c>
      <c r="Z10" s="16" t="n">
        <v>0.35162240151338</v>
      </c>
      <c r="AA10" s="16" t="n">
        <v>0.236570068819497</v>
      </c>
      <c r="AB10" s="16" t="n">
        <v>0.222660503681548</v>
      </c>
      <c r="AC10" s="16" t="n">
        <v>0.164633944421556</v>
      </c>
      <c r="AD10" s="16" t="n">
        <v>0.677998319931532</v>
      </c>
      <c r="AE10" s="16"/>
      <c r="AF10" s="16" t="n">
        <v>0.859172060871808</v>
      </c>
      <c r="AG10" s="16" t="n">
        <v>0.660923627200803</v>
      </c>
      <c r="AH10" s="16" t="n">
        <v>0.391340277691807</v>
      </c>
      <c r="AI10" s="16" t="n">
        <v>0.479954288466683</v>
      </c>
      <c r="AJ10" s="16" t="n">
        <v>0.343962026082839</v>
      </c>
      <c r="AK10" s="16" t="n">
        <v>0.197524835460355</v>
      </c>
      <c r="AL10" s="16" t="n">
        <v>0.280114629764105</v>
      </c>
      <c r="AM10" s="16" t="n">
        <v>0.437120402160746</v>
      </c>
      <c r="AN10" s="16" t="n">
        <v>0.496428909725124</v>
      </c>
      <c r="AO10" s="16" t="n">
        <v>0.773119688882007</v>
      </c>
      <c r="AP10" s="16" t="n">
        <v>1</v>
      </c>
      <c r="AQ10" s="16"/>
      <c r="AR10" s="16" t="n">
        <v>0.375694813581361</v>
      </c>
      <c r="AS10" s="16" t="n">
        <v>0.675324595788442</v>
      </c>
      <c r="AT10" s="16" t="n">
        <v>0.0623367052632375</v>
      </c>
      <c r="AU10" s="16" t="n">
        <v>0.615387080736782</v>
      </c>
      <c r="AV10" s="16" t="n">
        <v>0.659580903665505</v>
      </c>
      <c r="AW10" s="16" t="n">
        <v>0.600658667300746</v>
      </c>
      <c r="AX10" s="16" t="n">
        <v>0.456273316973757</v>
      </c>
      <c r="AY10" s="16" t="n">
        <v>0.804100643548729</v>
      </c>
      <c r="AZ10" s="16" t="n">
        <v>0.497830720264946</v>
      </c>
      <c r="BA10" s="16" t="n">
        <v>0.658139176422709</v>
      </c>
      <c r="BB10" s="16" t="n">
        <v>0.104031384912893</v>
      </c>
      <c r="BC10" s="16" t="n">
        <v>0.225547562996157</v>
      </c>
    </row>
    <row r="11">
      <c r="B11" s="17" t="s">
        <v>259</v>
      </c>
      <c r="C11" s="16" t="n">
        <v>0.241282106447763</v>
      </c>
      <c r="D11" s="16" t="n">
        <v>0.28045026638269</v>
      </c>
      <c r="E11" s="16" t="n">
        <v>0.146663727525519</v>
      </c>
      <c r="F11" s="16" t="n">
        <v>0.281453610946117</v>
      </c>
      <c r="G11" s="16"/>
      <c r="H11" s="16" t="n">
        <v>0.0373090112741665</v>
      </c>
      <c r="I11" s="16" t="n">
        <v>0.277880043384997</v>
      </c>
      <c r="J11" s="16"/>
      <c r="K11" s="16" t="n">
        <v>0.0896076407037347</v>
      </c>
      <c r="L11" s="16"/>
      <c r="M11" s="16" t="n">
        <v>0.260966404346443</v>
      </c>
      <c r="N11" s="16" t="n">
        <v>0.192860281976988</v>
      </c>
      <c r="O11" s="16" t="n">
        <v>0.129285532613939</v>
      </c>
      <c r="P11" s="16" t="n">
        <v>0.110412237136416</v>
      </c>
      <c r="Q11" s="16"/>
      <c r="R11" s="16" t="n">
        <v>0</v>
      </c>
      <c r="S11" s="16" t="n">
        <v>0.174216914220519</v>
      </c>
      <c r="T11" s="16" t="n">
        <v>0.1765973581302</v>
      </c>
      <c r="U11" s="16" t="n">
        <v>0.22663346765276</v>
      </c>
      <c r="V11" s="16" t="n">
        <v>0.366233352755805</v>
      </c>
      <c r="W11" s="16"/>
      <c r="X11" s="16" t="n">
        <v>0.197820276366923</v>
      </c>
      <c r="Y11" s="16" t="n">
        <v>0.354735050483729</v>
      </c>
      <c r="Z11" s="16" t="n">
        <v>0.359770506305458</v>
      </c>
      <c r="AA11" s="16" t="n">
        <v>0.0301080446463587</v>
      </c>
      <c r="AB11" s="16" t="n">
        <v>0.0716376006932361</v>
      </c>
      <c r="AC11" s="16" t="n">
        <v>0.020416736795197</v>
      </c>
      <c r="AD11" s="16" t="n">
        <v>0.164193006336974</v>
      </c>
      <c r="AE11" s="16"/>
      <c r="AF11" s="16" t="n">
        <v>0.00360980777808201</v>
      </c>
      <c r="AG11" s="16" t="n">
        <v>0.223280334928625</v>
      </c>
      <c r="AH11" s="16" t="n">
        <v>0.0436392676596209</v>
      </c>
      <c r="AI11" s="16" t="n">
        <v>0.0964803136762535</v>
      </c>
      <c r="AJ11" s="16" t="n">
        <v>0.471692792914474</v>
      </c>
      <c r="AK11" s="16" t="n">
        <v>0.278553399236456</v>
      </c>
      <c r="AL11" s="16" t="n">
        <v>0.155131998359252</v>
      </c>
      <c r="AM11" s="16" t="n">
        <v>0.208487123041209</v>
      </c>
      <c r="AN11" s="16" t="n">
        <v>0.0499794186043549</v>
      </c>
      <c r="AO11" s="16" t="n">
        <v>0.0782572980083259</v>
      </c>
      <c r="AP11" s="16" t="n">
        <v>0</v>
      </c>
      <c r="AQ11" s="16"/>
      <c r="AR11" s="16" t="n">
        <v>0.549836108299194</v>
      </c>
      <c r="AS11" s="16" t="n">
        <v>0</v>
      </c>
      <c r="AT11" s="16" t="n">
        <v>0.175490715098984</v>
      </c>
      <c r="AU11" s="16" t="n">
        <v>0.0680047213145176</v>
      </c>
      <c r="AV11" s="16" t="n">
        <v>0</v>
      </c>
      <c r="AW11" s="16" t="n">
        <v>0.308270648996697</v>
      </c>
      <c r="AX11" s="16" t="n">
        <v>0.0522223876714564</v>
      </c>
      <c r="AY11" s="16" t="n">
        <v>0.00669639732577019</v>
      </c>
      <c r="AZ11" s="16" t="n">
        <v>0</v>
      </c>
      <c r="BA11" s="16" t="n">
        <v>0.0440652828821286</v>
      </c>
      <c r="BB11" s="16" t="n">
        <v>0.280440568993602</v>
      </c>
      <c r="BC11" s="16" t="n">
        <v>0.218505464326801</v>
      </c>
    </row>
    <row r="12">
      <c r="B12" s="17" t="s">
        <v>231</v>
      </c>
      <c r="C12" s="16" t="n">
        <v>0.0581993029216596</v>
      </c>
      <c r="D12" s="16" t="n">
        <v>0.00749613002662524</v>
      </c>
      <c r="E12" s="16" t="n">
        <v>0.00523383639031599</v>
      </c>
      <c r="F12" s="16" t="n">
        <v>0.105630718048313</v>
      </c>
      <c r="G12" s="16"/>
      <c r="H12" s="16" t="n">
        <v>0.0129265262560132</v>
      </c>
      <c r="I12" s="16" t="n">
        <v>0.00336171926347707</v>
      </c>
      <c r="J12" s="16"/>
      <c r="K12" s="16" t="n">
        <v>0.0854340660980764</v>
      </c>
      <c r="L12" s="16"/>
      <c r="M12" s="16" t="n">
        <v>0.0702979079059816</v>
      </c>
      <c r="N12" s="16" t="n">
        <v>0</v>
      </c>
      <c r="O12" s="16" t="n">
        <v>0.0519503052600629</v>
      </c>
      <c r="P12" s="16" t="n">
        <v>0.0557633991848871</v>
      </c>
      <c r="Q12" s="16"/>
      <c r="R12" s="16" t="n">
        <v>0</v>
      </c>
      <c r="S12" s="16" t="n">
        <v>0.155446541509016</v>
      </c>
      <c r="T12" s="16" t="n">
        <v>0.00507510312477914</v>
      </c>
      <c r="U12" s="16" t="n">
        <v>0.107076889079926</v>
      </c>
      <c r="V12" s="16" t="n">
        <v>0.00435044551232537</v>
      </c>
      <c r="W12" s="16"/>
      <c r="X12" s="16" t="n">
        <v>0.130491490900546</v>
      </c>
      <c r="Y12" s="16" t="n">
        <v>0.00398529507633404</v>
      </c>
      <c r="Z12" s="16" t="n">
        <v>0</v>
      </c>
      <c r="AA12" s="16" t="n">
        <v>0.00101907392957579</v>
      </c>
      <c r="AB12" s="16" t="n">
        <v>0.000739284737649204</v>
      </c>
      <c r="AC12" s="16" t="n">
        <v>0.0402844081954305</v>
      </c>
      <c r="AD12" s="16" t="n">
        <v>0.0322247640533596</v>
      </c>
      <c r="AE12" s="16"/>
      <c r="AF12" s="16" t="n">
        <v>0</v>
      </c>
      <c r="AG12" s="16" t="n">
        <v>0.00837624679209847</v>
      </c>
      <c r="AH12" s="16" t="n">
        <v>0.00728153971628039</v>
      </c>
      <c r="AI12" s="16" t="n">
        <v>0.0201729835698248</v>
      </c>
      <c r="AJ12" s="16" t="n">
        <v>0.00425668070016759</v>
      </c>
      <c r="AK12" s="16" t="n">
        <v>0.241926347000598</v>
      </c>
      <c r="AL12" s="16" t="n">
        <v>0.00458394099402503</v>
      </c>
      <c r="AM12" s="16" t="n">
        <v>0</v>
      </c>
      <c r="AN12" s="16" t="n">
        <v>0</v>
      </c>
      <c r="AO12" s="16" t="n">
        <v>0.00144636222425805</v>
      </c>
      <c r="AP12" s="16" t="n">
        <v>0</v>
      </c>
      <c r="AQ12" s="16"/>
      <c r="AR12" s="16" t="n">
        <v>0.00364597594915331</v>
      </c>
      <c r="AS12" s="16" t="n">
        <v>0</v>
      </c>
      <c r="AT12" s="16" t="n">
        <v>0.139079860385085</v>
      </c>
      <c r="AU12" s="16" t="n">
        <v>0</v>
      </c>
      <c r="AV12" s="16" t="n">
        <v>0</v>
      </c>
      <c r="AW12" s="16" t="n">
        <v>0.00380109109000463</v>
      </c>
      <c r="AX12" s="16" t="n">
        <v>0</v>
      </c>
      <c r="AY12" s="16" t="n">
        <v>0.0022321324419234</v>
      </c>
      <c r="AZ12" s="16" t="n">
        <v>0</v>
      </c>
      <c r="BA12" s="16" t="n">
        <v>0</v>
      </c>
      <c r="BB12" s="16" t="n">
        <v>0.250561012273125</v>
      </c>
      <c r="BC12" s="16" t="n">
        <v>0.0056672326781928</v>
      </c>
    </row>
    <row r="13">
      <c r="B13" s="17" t="s">
        <v>232</v>
      </c>
      <c r="C13" s="16" t="n">
        <v>0.00385904890620229</v>
      </c>
      <c r="D13" s="16" t="n">
        <v>0</v>
      </c>
      <c r="E13" s="16" t="n">
        <v>0.0130069113081791</v>
      </c>
      <c r="F13" s="16" t="n">
        <v>0</v>
      </c>
      <c r="G13" s="16"/>
      <c r="H13" s="16" t="n">
        <v>0.09293930165702</v>
      </c>
      <c r="I13" s="16" t="n">
        <v>0</v>
      </c>
      <c r="J13" s="16"/>
      <c r="K13" s="16" t="n">
        <v>0.00992345448286071</v>
      </c>
      <c r="L13" s="16"/>
      <c r="M13" s="16" t="n">
        <v>0</v>
      </c>
      <c r="N13" s="16" t="n">
        <v>0.0249181533389816</v>
      </c>
      <c r="O13" s="16" t="n">
        <v>0</v>
      </c>
      <c r="P13" s="16" t="n">
        <v>0</v>
      </c>
      <c r="Q13" s="16"/>
      <c r="R13" s="16" t="n">
        <v>0</v>
      </c>
      <c r="S13" s="16" t="n">
        <v>0</v>
      </c>
      <c r="T13" s="16" t="n">
        <v>0</v>
      </c>
      <c r="U13" s="16" t="n">
        <v>0</v>
      </c>
      <c r="V13" s="16" t="n">
        <v>0.0123872493566778</v>
      </c>
      <c r="W13" s="16"/>
      <c r="X13" s="16" t="n">
        <v>0</v>
      </c>
      <c r="Y13" s="16" t="n">
        <v>0</v>
      </c>
      <c r="Z13" s="16" t="n">
        <v>0</v>
      </c>
      <c r="AA13" s="16" t="n">
        <v>0.0551383124239426</v>
      </c>
      <c r="AB13" s="16" t="n">
        <v>0</v>
      </c>
      <c r="AC13" s="16" t="n">
        <v>0</v>
      </c>
      <c r="AD13" s="16" t="n">
        <v>0</v>
      </c>
      <c r="AE13" s="16"/>
      <c r="AF13" s="16" t="n">
        <v>0</v>
      </c>
      <c r="AG13" s="16" t="n">
        <v>0</v>
      </c>
      <c r="AH13" s="16" t="n">
        <v>0</v>
      </c>
      <c r="AI13" s="16" t="n">
        <v>0.0564345336622315</v>
      </c>
      <c r="AJ13" s="16" t="n">
        <v>0</v>
      </c>
      <c r="AK13" s="16" t="n">
        <v>0</v>
      </c>
      <c r="AL13" s="16" t="n">
        <v>0</v>
      </c>
      <c r="AM13" s="16" t="n">
        <v>0</v>
      </c>
      <c r="AN13" s="16" t="n">
        <v>0</v>
      </c>
      <c r="AO13" s="16" t="n">
        <v>0</v>
      </c>
      <c r="AP13" s="16" t="n">
        <v>0</v>
      </c>
      <c r="AQ13" s="16"/>
      <c r="AR13" s="16" t="n">
        <v>0</v>
      </c>
      <c r="AS13" s="16" t="n">
        <v>0</v>
      </c>
      <c r="AT13" s="16" t="n">
        <v>0.0160619615597626</v>
      </c>
      <c r="AU13" s="16" t="n">
        <v>0</v>
      </c>
      <c r="AV13" s="16" t="n">
        <v>0</v>
      </c>
      <c r="AW13" s="16" t="n">
        <v>0</v>
      </c>
      <c r="AX13" s="16" t="n">
        <v>0</v>
      </c>
      <c r="AY13" s="16" t="n">
        <v>0</v>
      </c>
      <c r="AZ13" s="16" t="n">
        <v>0</v>
      </c>
      <c r="BA13" s="16" t="n">
        <v>0</v>
      </c>
      <c r="BB13" s="16" t="n">
        <v>0</v>
      </c>
      <c r="BC13" s="16" t="n">
        <v>0</v>
      </c>
    </row>
    <row r="14">
      <c r="B14" s="17" t="s">
        <v>101</v>
      </c>
      <c r="C14" s="16" t="n">
        <v>0.00150808008962364</v>
      </c>
      <c r="D14" s="16" t="n">
        <v>0</v>
      </c>
      <c r="E14" s="16" t="n">
        <v>0</v>
      </c>
      <c r="F14" s="16" t="n">
        <v>0.00288071262042822</v>
      </c>
      <c r="G14" s="16"/>
      <c r="H14" s="16" t="n">
        <v>0</v>
      </c>
      <c r="I14" s="16" t="n">
        <v>0.00226979450277254</v>
      </c>
      <c r="J14" s="16"/>
      <c r="K14" s="16" t="n">
        <v>0</v>
      </c>
      <c r="L14" s="16"/>
      <c r="M14" s="16" t="n">
        <v>0</v>
      </c>
      <c r="N14" s="16" t="n">
        <v>0.00973778043090113</v>
      </c>
      <c r="O14" s="16" t="n">
        <v>0</v>
      </c>
      <c r="P14" s="16" t="n">
        <v>0</v>
      </c>
      <c r="Q14" s="16"/>
      <c r="R14" s="16" t="n">
        <v>0</v>
      </c>
      <c r="S14" s="16" t="n">
        <v>0</v>
      </c>
      <c r="T14" s="16" t="n">
        <v>0</v>
      </c>
      <c r="U14" s="16" t="n">
        <v>0</v>
      </c>
      <c r="V14" s="16" t="n">
        <v>0.00484082077580952</v>
      </c>
      <c r="W14" s="16"/>
      <c r="X14" s="16" t="n">
        <v>0</v>
      </c>
      <c r="Y14" s="16" t="n">
        <v>0</v>
      </c>
      <c r="Z14" s="16" t="n">
        <v>0</v>
      </c>
      <c r="AA14" s="16" t="n">
        <v>0.0215475349401123</v>
      </c>
      <c r="AB14" s="16" t="n">
        <v>0</v>
      </c>
      <c r="AC14" s="16" t="n">
        <v>0</v>
      </c>
      <c r="AD14" s="16" t="n">
        <v>0</v>
      </c>
      <c r="AE14" s="16"/>
      <c r="AF14" s="16" t="n">
        <v>0</v>
      </c>
      <c r="AG14" s="16" t="n">
        <v>0</v>
      </c>
      <c r="AH14" s="16" t="n">
        <v>0</v>
      </c>
      <c r="AI14" s="16" t="n">
        <v>0</v>
      </c>
      <c r="AJ14" s="16" t="n">
        <v>0</v>
      </c>
      <c r="AK14" s="16" t="n">
        <v>0.00667854309736962</v>
      </c>
      <c r="AL14" s="16" t="n">
        <v>0</v>
      </c>
      <c r="AM14" s="16" t="n">
        <v>0</v>
      </c>
      <c r="AN14" s="16" t="n">
        <v>0</v>
      </c>
      <c r="AO14" s="16" t="n">
        <v>0</v>
      </c>
      <c r="AP14" s="16" t="n">
        <v>0</v>
      </c>
      <c r="AQ14" s="16"/>
      <c r="AR14" s="16" t="n">
        <v>0</v>
      </c>
      <c r="AS14" s="16" t="n">
        <v>0</v>
      </c>
      <c r="AT14" s="16" t="n">
        <v>0</v>
      </c>
      <c r="AU14" s="16" t="n">
        <v>0</v>
      </c>
      <c r="AV14" s="16" t="n">
        <v>0</v>
      </c>
      <c r="AW14" s="16" t="n">
        <v>0</v>
      </c>
      <c r="AX14" s="16" t="n">
        <v>0.0522223876714564</v>
      </c>
      <c r="AY14" s="16" t="n">
        <v>0</v>
      </c>
      <c r="AZ14" s="16" t="n">
        <v>0</v>
      </c>
      <c r="BA14" s="16" t="n">
        <v>0</v>
      </c>
      <c r="BB14" s="16" t="n">
        <v>0</v>
      </c>
      <c r="BC14" s="16" t="n">
        <v>0</v>
      </c>
    </row>
    <row r="15">
      <c r="B15" s="17" t="s">
        <v>233</v>
      </c>
      <c r="C15" s="23" t="n">
        <v>0.695151461634752</v>
      </c>
      <c r="D15" s="23" t="n">
        <v>0.712053603590685</v>
      </c>
      <c r="E15" s="23" t="n">
        <v>0.835095524775986</v>
      </c>
      <c r="F15" s="23" t="n">
        <v>0.610034958385143</v>
      </c>
      <c r="G15" s="23"/>
      <c r="H15" s="23" t="n">
        <v>0.8568251608128</v>
      </c>
      <c r="I15" s="23" t="n">
        <v>0.716488442848754</v>
      </c>
      <c r="J15" s="23"/>
      <c r="K15" s="23" t="n">
        <v>0.815034838715328</v>
      </c>
      <c r="L15" s="23"/>
      <c r="M15" s="23" t="n">
        <v>0.668735687747575</v>
      </c>
      <c r="N15" s="23" t="n">
        <v>0.772483784253129</v>
      </c>
      <c r="O15" s="23" t="n">
        <v>0.818764162125998</v>
      </c>
      <c r="P15" s="23" t="n">
        <v>0.833824363678697</v>
      </c>
      <c r="Q15" s="23"/>
      <c r="R15" s="23" t="n">
        <v>1</v>
      </c>
      <c r="S15" s="23" t="n">
        <v>0.670336544270465</v>
      </c>
      <c r="T15" s="23" t="n">
        <v>0.818327538745021</v>
      </c>
      <c r="U15" s="23" t="n">
        <v>0.666289643267315</v>
      </c>
      <c r="V15" s="23" t="n">
        <v>0.612188131599382</v>
      </c>
      <c r="W15" s="23"/>
      <c r="X15" s="23" t="n">
        <v>0.671688232732532</v>
      </c>
      <c r="Y15" s="23" t="n">
        <v>0.641279654439937</v>
      </c>
      <c r="Z15" s="23" t="n">
        <v>0.640229493694542</v>
      </c>
      <c r="AA15" s="23" t="n">
        <v>0.89218703406001</v>
      </c>
      <c r="AB15" s="23" t="n">
        <v>0.927623114569115</v>
      </c>
      <c r="AC15" s="23" t="n">
        <v>0.939298855009372</v>
      </c>
      <c r="AD15" s="23" t="n">
        <v>0.803582229609666</v>
      </c>
      <c r="AE15" s="23"/>
      <c r="AF15" s="23" t="n">
        <v>0.996390192221918</v>
      </c>
      <c r="AG15" s="23" t="n">
        <v>0.768343418279277</v>
      </c>
      <c r="AH15" s="23" t="n">
        <v>0.949079192624099</v>
      </c>
      <c r="AI15" s="23" t="n">
        <v>0.82691216909169</v>
      </c>
      <c r="AJ15" s="23" t="n">
        <v>0.524050526385358</v>
      </c>
      <c r="AK15" s="23" t="n">
        <v>0.472841710665577</v>
      </c>
      <c r="AL15" s="23" t="n">
        <v>0.840284060646723</v>
      </c>
      <c r="AM15" s="23" t="n">
        <v>0.791512876958791</v>
      </c>
      <c r="AN15" s="23" t="n">
        <v>0.950020581395645</v>
      </c>
      <c r="AO15" s="23" t="n">
        <v>0.920296339767416</v>
      </c>
      <c r="AP15" s="23" t="n">
        <v>1</v>
      </c>
      <c r="AQ15" s="23"/>
      <c r="AR15" s="23" t="n">
        <v>0.446517915751653</v>
      </c>
      <c r="AS15" s="23" t="n">
        <v>1</v>
      </c>
      <c r="AT15" s="23" t="n">
        <v>0.669367462956169</v>
      </c>
      <c r="AU15" s="23" t="n">
        <v>0.931995278685482</v>
      </c>
      <c r="AV15" s="23" t="n">
        <v>1</v>
      </c>
      <c r="AW15" s="23" t="n">
        <v>0.687928259913298</v>
      </c>
      <c r="AX15" s="23" t="n">
        <v>0.895555224657087</v>
      </c>
      <c r="AY15" s="23" t="n">
        <v>0.991071470232306</v>
      </c>
      <c r="AZ15" s="23" t="n">
        <v>1</v>
      </c>
      <c r="BA15" s="23" t="n">
        <v>0.955934717117871</v>
      </c>
      <c r="BB15" s="23" t="n">
        <v>0.468998418733274</v>
      </c>
      <c r="BC15" s="23" t="n">
        <v>0.775827302995006</v>
      </c>
    </row>
    <row r="16">
      <c r="B16" s="17" t="s">
        <v>234</v>
      </c>
      <c r="C16" s="23" t="n">
        <v>0.0620583518278619</v>
      </c>
      <c r="D16" s="23" t="n">
        <v>0.00749613002662524</v>
      </c>
      <c r="E16" s="23" t="n">
        <v>0.0182407476984951</v>
      </c>
      <c r="F16" s="23" t="n">
        <v>0.105630718048313</v>
      </c>
      <c r="G16" s="23"/>
      <c r="H16" s="23" t="n">
        <v>0.105865827913033</v>
      </c>
      <c r="I16" s="23" t="n">
        <v>0.00336171926347707</v>
      </c>
      <c r="J16" s="23"/>
      <c r="K16" s="23" t="n">
        <v>0.0953575205809371</v>
      </c>
      <c r="L16" s="23"/>
      <c r="M16" s="23" t="n">
        <v>0.0702979079059816</v>
      </c>
      <c r="N16" s="23" t="n">
        <v>0.0249181533389816</v>
      </c>
      <c r="O16" s="23" t="n">
        <v>0.0519503052600629</v>
      </c>
      <c r="P16" s="23" t="n">
        <v>0.0557633991848871</v>
      </c>
      <c r="Q16" s="23"/>
      <c r="R16" s="23" t="n">
        <v>0</v>
      </c>
      <c r="S16" s="23" t="n">
        <v>0.155446541509016</v>
      </c>
      <c r="T16" s="23" t="n">
        <v>0.00507510312477914</v>
      </c>
      <c r="U16" s="23" t="n">
        <v>0.107076889079926</v>
      </c>
      <c r="V16" s="23" t="n">
        <v>0.0167376948690031</v>
      </c>
      <c r="W16" s="23"/>
      <c r="X16" s="23" t="n">
        <v>0.130491490900546</v>
      </c>
      <c r="Y16" s="23" t="n">
        <v>0.00398529507633404</v>
      </c>
      <c r="Z16" s="23" t="n">
        <v>0</v>
      </c>
      <c r="AA16" s="23" t="n">
        <v>0.0561573863535184</v>
      </c>
      <c r="AB16" s="23" t="n">
        <v>0.000739284737649204</v>
      </c>
      <c r="AC16" s="23" t="n">
        <v>0.0402844081954305</v>
      </c>
      <c r="AD16" s="23" t="n">
        <v>0.0322247640533596</v>
      </c>
      <c r="AE16" s="23"/>
      <c r="AF16" s="23" t="n">
        <v>0</v>
      </c>
      <c r="AG16" s="23" t="n">
        <v>0.00837624679209847</v>
      </c>
      <c r="AH16" s="23" t="n">
        <v>0.00728153971628039</v>
      </c>
      <c r="AI16" s="23" t="n">
        <v>0.0766075172320563</v>
      </c>
      <c r="AJ16" s="23" t="n">
        <v>0.00425668070016759</v>
      </c>
      <c r="AK16" s="23" t="n">
        <v>0.241926347000598</v>
      </c>
      <c r="AL16" s="23" t="n">
        <v>0.00458394099402503</v>
      </c>
      <c r="AM16" s="23" t="n">
        <v>0</v>
      </c>
      <c r="AN16" s="23" t="n">
        <v>0</v>
      </c>
      <c r="AO16" s="23" t="n">
        <v>0.00144636222425805</v>
      </c>
      <c r="AP16" s="23" t="n">
        <v>0</v>
      </c>
      <c r="AQ16" s="23"/>
      <c r="AR16" s="23" t="n">
        <v>0.00364597594915331</v>
      </c>
      <c r="AS16" s="23" t="n">
        <v>0</v>
      </c>
      <c r="AT16" s="23" t="n">
        <v>0.155141821944847</v>
      </c>
      <c r="AU16" s="23" t="n">
        <v>0</v>
      </c>
      <c r="AV16" s="23" t="n">
        <v>0</v>
      </c>
      <c r="AW16" s="23" t="n">
        <v>0.00380109109000463</v>
      </c>
      <c r="AX16" s="23" t="n">
        <v>0</v>
      </c>
      <c r="AY16" s="23" t="n">
        <v>0.0022321324419234</v>
      </c>
      <c r="AZ16" s="23" t="n">
        <v>0</v>
      </c>
      <c r="BA16" s="23" t="n">
        <v>0</v>
      </c>
      <c r="BB16" s="23" t="n">
        <v>0.250561012273125</v>
      </c>
      <c r="BC16" s="23" t="n">
        <v>0.0056672326781928</v>
      </c>
    </row>
    <row r="17">
      <c r="B17" s="17" t="s">
        <v>132</v>
      </c>
      <c r="C17" s="24" t="n">
        <v>0.63309310980689</v>
      </c>
      <c r="D17" s="24" t="n">
        <v>0.70455747356406</v>
      </c>
      <c r="E17" s="24" t="n">
        <v>0.816854777077491</v>
      </c>
      <c r="F17" s="24" t="n">
        <v>0.50440424033683</v>
      </c>
      <c r="G17" s="24"/>
      <c r="H17" s="24" t="n">
        <v>0.750959332899767</v>
      </c>
      <c r="I17" s="24" t="n">
        <v>0.713126723585277</v>
      </c>
      <c r="J17" s="24"/>
      <c r="K17" s="24" t="n">
        <v>0.719677318134391</v>
      </c>
      <c r="L17" s="24"/>
      <c r="M17" s="24" t="n">
        <v>0.598437779841594</v>
      </c>
      <c r="N17" s="24" t="n">
        <v>0.747565630914148</v>
      </c>
      <c r="O17" s="24" t="n">
        <v>0.766813856865935</v>
      </c>
      <c r="P17" s="24" t="n">
        <v>0.77806096449381</v>
      </c>
      <c r="Q17" s="24"/>
      <c r="R17" s="24" t="n">
        <v>1</v>
      </c>
      <c r="S17" s="24" t="n">
        <v>0.51489000276145</v>
      </c>
      <c r="T17" s="24" t="n">
        <v>0.813252435620242</v>
      </c>
      <c r="U17" s="24" t="n">
        <v>0.559212754187389</v>
      </c>
      <c r="V17" s="24" t="n">
        <v>0.595450436730379</v>
      </c>
      <c r="W17" s="24"/>
      <c r="X17" s="24" t="n">
        <v>0.541196741831986</v>
      </c>
      <c r="Y17" s="24" t="n">
        <v>0.637294359363602</v>
      </c>
      <c r="Z17" s="24" t="n">
        <v>0.640229493694542</v>
      </c>
      <c r="AA17" s="24" t="n">
        <v>0.836029647706492</v>
      </c>
      <c r="AB17" s="24" t="n">
        <v>0.926883829831466</v>
      </c>
      <c r="AC17" s="24" t="n">
        <v>0.899014446813942</v>
      </c>
      <c r="AD17" s="24" t="n">
        <v>0.771357465556307</v>
      </c>
      <c r="AE17" s="24"/>
      <c r="AF17" s="24" t="n">
        <v>0.996390192221918</v>
      </c>
      <c r="AG17" s="24" t="n">
        <v>0.759967171487178</v>
      </c>
      <c r="AH17" s="24" t="n">
        <v>0.941797652907818</v>
      </c>
      <c r="AI17" s="24" t="n">
        <v>0.750304651859634</v>
      </c>
      <c r="AJ17" s="24" t="n">
        <v>0.51979384568519</v>
      </c>
      <c r="AK17" s="24" t="n">
        <v>0.230915363664979</v>
      </c>
      <c r="AL17" s="24" t="n">
        <v>0.835700119652698</v>
      </c>
      <c r="AM17" s="24" t="n">
        <v>0.791512876958791</v>
      </c>
      <c r="AN17" s="24" t="n">
        <v>0.950020581395645</v>
      </c>
      <c r="AO17" s="24" t="n">
        <v>0.918849977543158</v>
      </c>
      <c r="AP17" s="24" t="n">
        <v>1</v>
      </c>
      <c r="AQ17" s="24"/>
      <c r="AR17" s="24" t="n">
        <v>0.442871939802499</v>
      </c>
      <c r="AS17" s="24" t="n">
        <v>1</v>
      </c>
      <c r="AT17" s="24" t="n">
        <v>0.514225641011322</v>
      </c>
      <c r="AU17" s="24" t="n">
        <v>0.931995278685482</v>
      </c>
      <c r="AV17" s="24" t="n">
        <v>1</v>
      </c>
      <c r="AW17" s="24" t="n">
        <v>0.684127168823293</v>
      </c>
      <c r="AX17" s="24" t="n">
        <v>0.895555224657087</v>
      </c>
      <c r="AY17" s="24" t="n">
        <v>0.988839337790383</v>
      </c>
      <c r="AZ17" s="24" t="n">
        <v>1</v>
      </c>
      <c r="BA17" s="24" t="n">
        <v>0.955934717117871</v>
      </c>
      <c r="BB17" s="24" t="n">
        <v>0.218437406460149</v>
      </c>
      <c r="BC17" s="24" t="n">
        <v>0.770160070316813</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263</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0.132261788774944</v>
      </c>
      <c r="D9" s="16" t="n">
        <v>0.200879164999099</v>
      </c>
      <c r="E9" s="16" t="n">
        <v>0.236174379843498</v>
      </c>
      <c r="F9" s="16" t="n">
        <v>0.0498041452177312</v>
      </c>
      <c r="G9" s="16"/>
      <c r="H9" s="16" t="n">
        <v>0.538236283630654</v>
      </c>
      <c r="I9" s="16" t="n">
        <v>0.059291984938495</v>
      </c>
      <c r="J9" s="16"/>
      <c r="K9" s="16" t="n">
        <v>0.167202067477365</v>
      </c>
      <c r="L9" s="16"/>
      <c r="M9" s="16" t="n">
        <v>0.103569784509867</v>
      </c>
      <c r="N9" s="16" t="n">
        <v>0.201549718692162</v>
      </c>
      <c r="O9" s="16" t="n">
        <v>0.29243597866715</v>
      </c>
      <c r="P9" s="16" t="n">
        <v>0.362861834107074</v>
      </c>
      <c r="Q9" s="16"/>
      <c r="R9" s="16" t="n">
        <v>0</v>
      </c>
      <c r="S9" s="16" t="n">
        <v>0.170677661559396</v>
      </c>
      <c r="T9" s="16" t="n">
        <v>0.186926026798645</v>
      </c>
      <c r="U9" s="16" t="n">
        <v>0.0728784225705458</v>
      </c>
      <c r="V9" s="16" t="n">
        <v>0.0917379131463788</v>
      </c>
      <c r="W9" s="16"/>
      <c r="X9" s="16" t="n">
        <v>0.167695243693579</v>
      </c>
      <c r="Y9" s="16" t="n">
        <v>0.0612942824137811</v>
      </c>
      <c r="Z9" s="16" t="n">
        <v>0.215604744265895</v>
      </c>
      <c r="AA9" s="16" t="n">
        <v>0.139441794723406</v>
      </c>
      <c r="AB9" s="16" t="n">
        <v>0.201698766359882</v>
      </c>
      <c r="AC9" s="16" t="n">
        <v>0.256143776513449</v>
      </c>
      <c r="AD9" s="16" t="n">
        <v>0.0756880049269888</v>
      </c>
      <c r="AE9" s="16"/>
      <c r="AF9" s="16" t="n">
        <v>0.00777514522234283</v>
      </c>
      <c r="AG9" s="16" t="n">
        <v>0.282795327158688</v>
      </c>
      <c r="AH9" s="16" t="n">
        <v>0.0594094709450881</v>
      </c>
      <c r="AI9" s="16" t="n">
        <v>0.0621470489203454</v>
      </c>
      <c r="AJ9" s="16" t="n">
        <v>0.105509175921969</v>
      </c>
      <c r="AK9" s="16" t="n">
        <v>0.192187237611176</v>
      </c>
      <c r="AL9" s="16" t="n">
        <v>0.0546010932417563</v>
      </c>
      <c r="AM9" s="16" t="n">
        <v>0.169536354424421</v>
      </c>
      <c r="AN9" s="16" t="n">
        <v>0.372443615743214</v>
      </c>
      <c r="AO9" s="16" t="n">
        <v>0.0903030077145705</v>
      </c>
      <c r="AP9" s="16" t="n">
        <v>0.5</v>
      </c>
      <c r="AQ9" s="16"/>
      <c r="AR9" s="16" t="n">
        <v>0.0552325859280832</v>
      </c>
      <c r="AS9" s="16" t="n">
        <v>0.0209216328134106</v>
      </c>
      <c r="AT9" s="16" t="n">
        <v>0.0973899891547409</v>
      </c>
      <c r="AU9" s="16" t="n">
        <v>0.436119751063933</v>
      </c>
      <c r="AV9" s="16" t="n">
        <v>0.00311262931912494</v>
      </c>
      <c r="AW9" s="16" t="n">
        <v>0.18219343883993</v>
      </c>
      <c r="AX9" s="16" t="n">
        <v>0.43928190768333</v>
      </c>
      <c r="AY9" s="16" t="n">
        <v>0.810797040874499</v>
      </c>
      <c r="AZ9" s="16" t="n">
        <v>0.476890178396131</v>
      </c>
      <c r="BA9" s="16" t="n">
        <v>0.00185048291769694</v>
      </c>
      <c r="BB9" s="16" t="n">
        <v>0.0313108753669892</v>
      </c>
      <c r="BC9" s="16" t="n">
        <v>0.225547562996157</v>
      </c>
    </row>
    <row r="10">
      <c r="B10" s="17" t="s">
        <v>229</v>
      </c>
      <c r="C10" s="16" t="n">
        <v>0.196663209191789</v>
      </c>
      <c r="D10" s="16" t="n">
        <v>0.257542264759504</v>
      </c>
      <c r="E10" s="16" t="n">
        <v>0.366054903658336</v>
      </c>
      <c r="F10" s="16" t="n">
        <v>0.0797538428438909</v>
      </c>
      <c r="G10" s="16"/>
      <c r="H10" s="16" t="n">
        <v>0.396320817833555</v>
      </c>
      <c r="I10" s="16" t="n">
        <v>0.166071714254383</v>
      </c>
      <c r="J10" s="16"/>
      <c r="K10" s="16" t="n">
        <v>0.320850515112171</v>
      </c>
      <c r="L10" s="16"/>
      <c r="M10" s="16" t="n">
        <v>0.152275933600395</v>
      </c>
      <c r="N10" s="16" t="n">
        <v>0.368837567108624</v>
      </c>
      <c r="O10" s="16" t="n">
        <v>0.317177570565496</v>
      </c>
      <c r="P10" s="16" t="n">
        <v>0.278586709524715</v>
      </c>
      <c r="Q10" s="16"/>
      <c r="R10" s="16" t="n">
        <v>0.894716492730547</v>
      </c>
      <c r="S10" s="16" t="n">
        <v>0.0663980967843967</v>
      </c>
      <c r="T10" s="16" t="n">
        <v>0.229106691793607</v>
      </c>
      <c r="U10" s="16" t="n">
        <v>0.326244561638291</v>
      </c>
      <c r="V10" s="16" t="n">
        <v>0.128487683956215</v>
      </c>
      <c r="W10" s="16"/>
      <c r="X10" s="16" t="n">
        <v>0.127607262690091</v>
      </c>
      <c r="Y10" s="16" t="n">
        <v>0.224583346154438</v>
      </c>
      <c r="Z10" s="16" t="n">
        <v>0.110654787575407</v>
      </c>
      <c r="AA10" s="16" t="n">
        <v>0.192715244015471</v>
      </c>
      <c r="AB10" s="16" t="n">
        <v>0.472125301426266</v>
      </c>
      <c r="AC10" s="16" t="n">
        <v>0.355998549166905</v>
      </c>
      <c r="AD10" s="16" t="n">
        <v>0.112693228368972</v>
      </c>
      <c r="AE10" s="16"/>
      <c r="AF10" s="16" t="n">
        <v>0.00779578161402382</v>
      </c>
      <c r="AG10" s="16" t="n">
        <v>0.0921859843427714</v>
      </c>
      <c r="AH10" s="16" t="n">
        <v>0.0296953165668072</v>
      </c>
      <c r="AI10" s="16" t="n">
        <v>0.549771280079664</v>
      </c>
      <c r="AJ10" s="16" t="n">
        <v>0.062179699133613</v>
      </c>
      <c r="AK10" s="16" t="n">
        <v>0.110249868101433</v>
      </c>
      <c r="AL10" s="16" t="n">
        <v>0.289443314984372</v>
      </c>
      <c r="AM10" s="16" t="n">
        <v>0.353837591293553</v>
      </c>
      <c r="AN10" s="16" t="n">
        <v>0.0843655734403555</v>
      </c>
      <c r="AO10" s="16" t="n">
        <v>0.566815583158418</v>
      </c>
      <c r="AP10" s="16" t="n">
        <v>0.5</v>
      </c>
      <c r="AQ10" s="16"/>
      <c r="AR10" s="16" t="n">
        <v>0.175066670734651</v>
      </c>
      <c r="AS10" s="16" t="n">
        <v>0.097977273731962</v>
      </c>
      <c r="AT10" s="16" t="n">
        <v>0.3043373426658</v>
      </c>
      <c r="AU10" s="16" t="n">
        <v>0.376363974506317</v>
      </c>
      <c r="AV10" s="16" t="n">
        <v>0.00751601518261698</v>
      </c>
      <c r="AW10" s="16" t="n">
        <v>0.169389864917578</v>
      </c>
      <c r="AX10" s="16" t="n">
        <v>0.0027212156461288</v>
      </c>
      <c r="AY10" s="16" t="n">
        <v>0.0901372146789037</v>
      </c>
      <c r="AZ10" s="16" t="n">
        <v>0.0280584248688118</v>
      </c>
      <c r="BA10" s="16" t="n">
        <v>0.346712836979567</v>
      </c>
      <c r="BB10" s="16" t="n">
        <v>0.114341683296405</v>
      </c>
      <c r="BC10" s="16" t="n">
        <v>0.274024836149282</v>
      </c>
    </row>
    <row r="11">
      <c r="B11" s="17" t="s">
        <v>259</v>
      </c>
      <c r="C11" s="16" t="n">
        <v>0.262516337647192</v>
      </c>
      <c r="D11" s="16" t="n">
        <v>0.191426524137095</v>
      </c>
      <c r="E11" s="16" t="n">
        <v>0.183569052047047</v>
      </c>
      <c r="F11" s="16" t="n">
        <v>0.33167437124001</v>
      </c>
      <c r="G11" s="16"/>
      <c r="H11" s="16" t="n">
        <v>0.0386952063556905</v>
      </c>
      <c r="I11" s="16" t="n">
        <v>0.327359533806317</v>
      </c>
      <c r="J11" s="16"/>
      <c r="K11" s="16" t="n">
        <v>0.238085774394739</v>
      </c>
      <c r="L11" s="16"/>
      <c r="M11" s="16" t="n">
        <v>0.285231607538137</v>
      </c>
      <c r="N11" s="16" t="n">
        <v>0.173978221473089</v>
      </c>
      <c r="O11" s="16" t="n">
        <v>0.210949912764028</v>
      </c>
      <c r="P11" s="16" t="n">
        <v>0.165532796820038</v>
      </c>
      <c r="Q11" s="16"/>
      <c r="R11" s="16" t="n">
        <v>0.105283507269453</v>
      </c>
      <c r="S11" s="16" t="n">
        <v>0.25657704175515</v>
      </c>
      <c r="T11" s="16" t="n">
        <v>0.228108029747013</v>
      </c>
      <c r="U11" s="16" t="n">
        <v>0.378730978768444</v>
      </c>
      <c r="V11" s="16" t="n">
        <v>0.226855164577659</v>
      </c>
      <c r="W11" s="16"/>
      <c r="X11" s="16" t="n">
        <v>0.315240656362688</v>
      </c>
      <c r="Y11" s="16" t="n">
        <v>0.29068400181192</v>
      </c>
      <c r="Z11" s="16" t="n">
        <v>0.493450347420414</v>
      </c>
      <c r="AA11" s="16" t="n">
        <v>0.0728723469781936</v>
      </c>
      <c r="AB11" s="16" t="n">
        <v>0.202316577157464</v>
      </c>
      <c r="AC11" s="16" t="n">
        <v>0.176891945364233</v>
      </c>
      <c r="AD11" s="16" t="n">
        <v>0.139013846702993</v>
      </c>
      <c r="AE11" s="16"/>
      <c r="AF11" s="16" t="n">
        <v>0.962281729281739</v>
      </c>
      <c r="AG11" s="16" t="n">
        <v>0.575228045539459</v>
      </c>
      <c r="AH11" s="16" t="n">
        <v>0.61215669904138</v>
      </c>
      <c r="AI11" s="16" t="n">
        <v>0.138631349749869</v>
      </c>
      <c r="AJ11" s="16" t="n">
        <v>0.320514693304617</v>
      </c>
      <c r="AK11" s="16" t="n">
        <v>0.0994309377536207</v>
      </c>
      <c r="AL11" s="16" t="n">
        <v>0.238154952204986</v>
      </c>
      <c r="AM11" s="16" t="n">
        <v>0.217327238262075</v>
      </c>
      <c r="AN11" s="16" t="n">
        <v>0.538451663167925</v>
      </c>
      <c r="AO11" s="16" t="n">
        <v>0.00144636222425805</v>
      </c>
      <c r="AP11" s="16" t="n">
        <v>0</v>
      </c>
      <c r="AQ11" s="16"/>
      <c r="AR11" s="16" t="n">
        <v>0.378334177084919</v>
      </c>
      <c r="AS11" s="16" t="n">
        <v>0.341640469726381</v>
      </c>
      <c r="AT11" s="16" t="n">
        <v>0.171973198703608</v>
      </c>
      <c r="AU11" s="16" t="n">
        <v>0.127760497872134</v>
      </c>
      <c r="AV11" s="16" t="n">
        <v>0.329790451832753</v>
      </c>
      <c r="AW11" s="16" t="n">
        <v>0.440616109557858</v>
      </c>
      <c r="AX11" s="16" t="n">
        <v>0</v>
      </c>
      <c r="AY11" s="16" t="n">
        <v>0.00446426488384679</v>
      </c>
      <c r="AZ11" s="16" t="n">
        <v>0.441713870527323</v>
      </c>
      <c r="BA11" s="16" t="n">
        <v>0.329606878504227</v>
      </c>
      <c r="BB11" s="16" t="n">
        <v>0.0386328846000981</v>
      </c>
      <c r="BC11" s="16" t="n">
        <v>0.027072252915659</v>
      </c>
    </row>
    <row r="12">
      <c r="B12" s="17" t="s">
        <v>231</v>
      </c>
      <c r="C12" s="16" t="n">
        <v>0.158423813653464</v>
      </c>
      <c r="D12" s="16" t="n">
        <v>0.0313584584436886</v>
      </c>
      <c r="E12" s="16" t="n">
        <v>0.16304872388531</v>
      </c>
      <c r="F12" s="16" t="n">
        <v>0.199443091865767</v>
      </c>
      <c r="G12" s="16"/>
      <c r="H12" s="16" t="n">
        <v>0.0150994965081343</v>
      </c>
      <c r="I12" s="16" t="n">
        <v>0.152350729713088</v>
      </c>
      <c r="J12" s="16"/>
      <c r="K12" s="16" t="n">
        <v>0.14392884479044</v>
      </c>
      <c r="L12" s="16"/>
      <c r="M12" s="16" t="n">
        <v>0.16423370104915</v>
      </c>
      <c r="N12" s="16" t="n">
        <v>0.152718685765891</v>
      </c>
      <c r="O12" s="16" t="n">
        <v>0.111667677837625</v>
      </c>
      <c r="P12" s="16" t="n">
        <v>0.0643538159248178</v>
      </c>
      <c r="Q12" s="16"/>
      <c r="R12" s="16" t="n">
        <v>0</v>
      </c>
      <c r="S12" s="16" t="n">
        <v>0.227432065311289</v>
      </c>
      <c r="T12" s="16" t="n">
        <v>0.29241078939261</v>
      </c>
      <c r="U12" s="16" t="n">
        <v>0.00510526516560561</v>
      </c>
      <c r="V12" s="16" t="n">
        <v>0.13580214723651</v>
      </c>
      <c r="W12" s="16"/>
      <c r="X12" s="16" t="n">
        <v>0.135317989005592</v>
      </c>
      <c r="Y12" s="16" t="n">
        <v>0.179615803581118</v>
      </c>
      <c r="Z12" s="16" t="n">
        <v>0.177895565652179</v>
      </c>
      <c r="AA12" s="16" t="n">
        <v>0.510777697474589</v>
      </c>
      <c r="AB12" s="16" t="n">
        <v>0.0812508010074785</v>
      </c>
      <c r="AC12" s="16" t="n">
        <v>0.00382050330568131</v>
      </c>
      <c r="AD12" s="16" t="n">
        <v>0.0675028384606349</v>
      </c>
      <c r="AE12" s="16"/>
      <c r="AF12" s="16" t="n">
        <v>0.00270301351659386</v>
      </c>
      <c r="AG12" s="16" t="n">
        <v>0.0497906429590815</v>
      </c>
      <c r="AH12" s="16" t="n">
        <v>0.0459470254394901</v>
      </c>
      <c r="AI12" s="16" t="n">
        <v>0.015295734090378</v>
      </c>
      <c r="AJ12" s="16" t="n">
        <v>0.310608747973404</v>
      </c>
      <c r="AK12" s="16" t="n">
        <v>0.183265621949168</v>
      </c>
      <c r="AL12" s="16" t="n">
        <v>0.287888608718222</v>
      </c>
      <c r="AM12" s="16" t="n">
        <v>0.0217099406196988</v>
      </c>
      <c r="AN12" s="16" t="n">
        <v>0</v>
      </c>
      <c r="AO12" s="16" t="n">
        <v>0.341435046902754</v>
      </c>
      <c r="AP12" s="16" t="n">
        <v>0</v>
      </c>
      <c r="AQ12" s="16"/>
      <c r="AR12" s="16" t="n">
        <v>0.198614917955519</v>
      </c>
      <c r="AS12" s="16" t="n">
        <v>0.269730311864123</v>
      </c>
      <c r="AT12" s="16" t="n">
        <v>0.275128229506643</v>
      </c>
      <c r="AU12" s="16" t="n">
        <v>0.0597557765576164</v>
      </c>
      <c r="AV12" s="16" t="n">
        <v>0</v>
      </c>
      <c r="AW12" s="16" t="n">
        <v>0.057516529335501</v>
      </c>
      <c r="AX12" s="16" t="n">
        <v>0.115661695634255</v>
      </c>
      <c r="AY12" s="16" t="n">
        <v>0.00669639732577019</v>
      </c>
      <c r="AZ12" s="16" t="n">
        <v>0</v>
      </c>
      <c r="BA12" s="16" t="n">
        <v>0.027735226738741</v>
      </c>
      <c r="BB12" s="16" t="n">
        <v>0.284522985361554</v>
      </c>
      <c r="BC12" s="16" t="n">
        <v>0.0263848199200776</v>
      </c>
    </row>
    <row r="13">
      <c r="B13" s="17" t="s">
        <v>232</v>
      </c>
      <c r="C13" s="16" t="n">
        <v>0.222678725982701</v>
      </c>
      <c r="D13" s="16" t="n">
        <v>0.224957458866234</v>
      </c>
      <c r="E13" s="16" t="n">
        <v>0.0511529405658083</v>
      </c>
      <c r="F13" s="16" t="n">
        <v>0.319106122697616</v>
      </c>
      <c r="G13" s="16"/>
      <c r="H13" s="16" t="n">
        <v>0.0116481956719661</v>
      </c>
      <c r="I13" s="16" t="n">
        <v>0.278995370628896</v>
      </c>
      <c r="J13" s="16"/>
      <c r="K13" s="16" t="n">
        <v>0.129932798225285</v>
      </c>
      <c r="L13" s="16"/>
      <c r="M13" s="16" t="n">
        <v>0.259357983964651</v>
      </c>
      <c r="N13" s="16" t="n">
        <v>0.102915806960235</v>
      </c>
      <c r="O13" s="16" t="n">
        <v>0.0677688601657004</v>
      </c>
      <c r="P13" s="16" t="n">
        <v>0.128664843623355</v>
      </c>
      <c r="Q13" s="16"/>
      <c r="R13" s="16" t="n">
        <v>0</v>
      </c>
      <c r="S13" s="16" t="n">
        <v>0.227432065311289</v>
      </c>
      <c r="T13" s="16" t="n">
        <v>0.0634484622681255</v>
      </c>
      <c r="U13" s="16" t="n">
        <v>0.140818462652442</v>
      </c>
      <c r="V13" s="16" t="n">
        <v>0.417117091083238</v>
      </c>
      <c r="W13" s="16"/>
      <c r="X13" s="16" t="n">
        <v>0.228855873632512</v>
      </c>
      <c r="Y13" s="16" t="n">
        <v>0.183402940173087</v>
      </c>
      <c r="Z13" s="16" t="n">
        <v>0.00239455508610442</v>
      </c>
      <c r="AA13" s="16" t="n">
        <v>0.0841929168083413</v>
      </c>
      <c r="AB13" s="16" t="n">
        <v>0.0426085540489104</v>
      </c>
      <c r="AC13" s="16" t="n">
        <v>0.207145225649731</v>
      </c>
      <c r="AD13" s="16" t="n">
        <v>0.605102081540411</v>
      </c>
      <c r="AE13" s="16"/>
      <c r="AF13" s="16" t="n">
        <v>0.0194443303653003</v>
      </c>
      <c r="AG13" s="16" t="n">
        <v>0</v>
      </c>
      <c r="AH13" s="16" t="n">
        <v>0.150461493048982</v>
      </c>
      <c r="AI13" s="16" t="n">
        <v>0.234154587159744</v>
      </c>
      <c r="AJ13" s="16" t="n">
        <v>0.201187683666397</v>
      </c>
      <c r="AK13" s="16" t="n">
        <v>0.414866334584602</v>
      </c>
      <c r="AL13" s="16" t="n">
        <v>0.00309926037328921</v>
      </c>
      <c r="AM13" s="16" t="n">
        <v>0.237588875400253</v>
      </c>
      <c r="AN13" s="16" t="n">
        <v>0.00473914764850533</v>
      </c>
      <c r="AO13" s="16" t="n">
        <v>0</v>
      </c>
      <c r="AP13" s="16" t="n">
        <v>0</v>
      </c>
      <c r="AQ13" s="16"/>
      <c r="AR13" s="16" t="n">
        <v>0.192751648296828</v>
      </c>
      <c r="AS13" s="16" t="n">
        <v>0.269730311864123</v>
      </c>
      <c r="AT13" s="16" t="n">
        <v>0.151171239969208</v>
      </c>
      <c r="AU13" s="16" t="n">
        <v>0</v>
      </c>
      <c r="AV13" s="16" t="n">
        <v>0.329790451832753</v>
      </c>
      <c r="AW13" s="16" t="n">
        <v>0.150284057349133</v>
      </c>
      <c r="AX13" s="16" t="n">
        <v>0.442335181036286</v>
      </c>
      <c r="AY13" s="16" t="n">
        <v>0.0879050822369803</v>
      </c>
      <c r="AZ13" s="16" t="n">
        <v>0.0533375262077342</v>
      </c>
      <c r="BA13" s="16" t="n">
        <v>0.294094574859768</v>
      </c>
      <c r="BB13" s="16" t="n">
        <v>0.531191571374954</v>
      </c>
      <c r="BC13" s="16" t="n">
        <v>0.228465063692024</v>
      </c>
    </row>
    <row r="14">
      <c r="B14" s="17" t="s">
        <v>101</v>
      </c>
      <c r="C14" s="16" t="n">
        <v>0.0274561247499102</v>
      </c>
      <c r="D14" s="16" t="n">
        <v>0.0938361287943789</v>
      </c>
      <c r="E14" s="16" t="n">
        <v>0</v>
      </c>
      <c r="F14" s="16" t="n">
        <v>0.0202184261349843</v>
      </c>
      <c r="G14" s="16"/>
      <c r="H14" s="16" t="n">
        <v>0</v>
      </c>
      <c r="I14" s="16" t="n">
        <v>0.0159306666588207</v>
      </c>
      <c r="J14" s="16"/>
      <c r="K14" s="16" t="n">
        <v>0</v>
      </c>
      <c r="L14" s="16"/>
      <c r="M14" s="16" t="n">
        <v>0.0353309893377992</v>
      </c>
      <c r="N14" s="16" t="n">
        <v>0</v>
      </c>
      <c r="O14" s="16" t="n">
        <v>0</v>
      </c>
      <c r="P14" s="16" t="n">
        <v>0</v>
      </c>
      <c r="Q14" s="16"/>
      <c r="R14" s="16" t="n">
        <v>0</v>
      </c>
      <c r="S14" s="16" t="n">
        <v>0.0514830692784782</v>
      </c>
      <c r="T14" s="16" t="n">
        <v>0</v>
      </c>
      <c r="U14" s="16" t="n">
        <v>0.0762223092046714</v>
      </c>
      <c r="V14" s="16" t="n">
        <v>0</v>
      </c>
      <c r="W14" s="16"/>
      <c r="X14" s="16" t="n">
        <v>0.0252829746155384</v>
      </c>
      <c r="Y14" s="16" t="n">
        <v>0.0604196258656563</v>
      </c>
      <c r="Z14" s="16" t="n">
        <v>0</v>
      </c>
      <c r="AA14" s="16" t="n">
        <v>0</v>
      </c>
      <c r="AB14" s="16" t="n">
        <v>0</v>
      </c>
      <c r="AC14" s="16" t="n">
        <v>0</v>
      </c>
      <c r="AD14" s="16" t="n">
        <v>0</v>
      </c>
      <c r="AE14" s="16"/>
      <c r="AF14" s="16" t="n">
        <v>0</v>
      </c>
      <c r="AG14" s="16" t="n">
        <v>0</v>
      </c>
      <c r="AH14" s="16" t="n">
        <v>0.102329994958253</v>
      </c>
      <c r="AI14" s="16" t="n">
        <v>0</v>
      </c>
      <c r="AJ14" s="16" t="n">
        <v>0</v>
      </c>
      <c r="AK14" s="16" t="n">
        <v>0</v>
      </c>
      <c r="AL14" s="16" t="n">
        <v>0.126812770477375</v>
      </c>
      <c r="AM14" s="16" t="n">
        <v>0</v>
      </c>
      <c r="AN14" s="16" t="n">
        <v>0</v>
      </c>
      <c r="AO14" s="16" t="n">
        <v>0</v>
      </c>
      <c r="AP14" s="16" t="n">
        <v>0</v>
      </c>
      <c r="AQ14" s="16"/>
      <c r="AR14" s="16" t="n">
        <v>0</v>
      </c>
      <c r="AS14" s="16" t="n">
        <v>0</v>
      </c>
      <c r="AT14" s="16" t="n">
        <v>0</v>
      </c>
      <c r="AU14" s="16" t="n">
        <v>0</v>
      </c>
      <c r="AV14" s="16" t="n">
        <v>0.329790451832753</v>
      </c>
      <c r="AW14" s="16" t="n">
        <v>0</v>
      </c>
      <c r="AX14" s="16" t="n">
        <v>0</v>
      </c>
      <c r="AY14" s="16" t="n">
        <v>0</v>
      </c>
      <c r="AZ14" s="16" t="n">
        <v>0</v>
      </c>
      <c r="BA14" s="16" t="n">
        <v>0</v>
      </c>
      <c r="BB14" s="16" t="n">
        <v>0</v>
      </c>
      <c r="BC14" s="16" t="n">
        <v>0.218505464326801</v>
      </c>
    </row>
    <row r="15">
      <c r="B15" s="17" t="s">
        <v>233</v>
      </c>
      <c r="C15" s="23" t="n">
        <v>0.328924997966733</v>
      </c>
      <c r="D15" s="23" t="n">
        <v>0.458421429758603</v>
      </c>
      <c r="E15" s="23" t="n">
        <v>0.602229283501834</v>
      </c>
      <c r="F15" s="23" t="n">
        <v>0.129557988061622</v>
      </c>
      <c r="G15" s="23"/>
      <c r="H15" s="23" t="n">
        <v>0.934557101464209</v>
      </c>
      <c r="I15" s="23" t="n">
        <v>0.225363699192878</v>
      </c>
      <c r="J15" s="23"/>
      <c r="K15" s="23" t="n">
        <v>0.488052582589536</v>
      </c>
      <c r="L15" s="23"/>
      <c r="M15" s="23" t="n">
        <v>0.255845718110262</v>
      </c>
      <c r="N15" s="23" t="n">
        <v>0.570387285800786</v>
      </c>
      <c r="O15" s="23" t="n">
        <v>0.609613549232646</v>
      </c>
      <c r="P15" s="23" t="n">
        <v>0.641448543631789</v>
      </c>
      <c r="Q15" s="23"/>
      <c r="R15" s="23" t="n">
        <v>0.894716492730547</v>
      </c>
      <c r="S15" s="23" t="n">
        <v>0.237075758343793</v>
      </c>
      <c r="T15" s="23" t="n">
        <v>0.416032718592252</v>
      </c>
      <c r="U15" s="23" t="n">
        <v>0.399122984208837</v>
      </c>
      <c r="V15" s="23" t="n">
        <v>0.220225597102594</v>
      </c>
      <c r="W15" s="23"/>
      <c r="X15" s="23" t="n">
        <v>0.29530250638367</v>
      </c>
      <c r="Y15" s="23" t="n">
        <v>0.285877628568219</v>
      </c>
      <c r="Z15" s="23" t="n">
        <v>0.326259531841302</v>
      </c>
      <c r="AA15" s="23" t="n">
        <v>0.332157038738876</v>
      </c>
      <c r="AB15" s="23" t="n">
        <v>0.673824067786148</v>
      </c>
      <c r="AC15" s="23" t="n">
        <v>0.612142325680354</v>
      </c>
      <c r="AD15" s="23" t="n">
        <v>0.188381233295961</v>
      </c>
      <c r="AE15" s="23"/>
      <c r="AF15" s="23" t="n">
        <v>0.0155709268363666</v>
      </c>
      <c r="AG15" s="23" t="n">
        <v>0.374981311501459</v>
      </c>
      <c r="AH15" s="23" t="n">
        <v>0.0891047875118953</v>
      </c>
      <c r="AI15" s="23" t="n">
        <v>0.611918329000009</v>
      </c>
      <c r="AJ15" s="23" t="n">
        <v>0.167688875055582</v>
      </c>
      <c r="AK15" s="23" t="n">
        <v>0.302437105712609</v>
      </c>
      <c r="AL15" s="23" t="n">
        <v>0.344044408226128</v>
      </c>
      <c r="AM15" s="23" t="n">
        <v>0.523373945717973</v>
      </c>
      <c r="AN15" s="23" t="n">
        <v>0.45680918918357</v>
      </c>
      <c r="AO15" s="23" t="n">
        <v>0.657118590872988</v>
      </c>
      <c r="AP15" s="23" t="n">
        <v>1</v>
      </c>
      <c r="AQ15" s="23"/>
      <c r="AR15" s="23" t="n">
        <v>0.230299256662734</v>
      </c>
      <c r="AS15" s="23" t="n">
        <v>0.118898906545373</v>
      </c>
      <c r="AT15" s="23" t="n">
        <v>0.40172733182054</v>
      </c>
      <c r="AU15" s="23" t="n">
        <v>0.81248372557025</v>
      </c>
      <c r="AV15" s="23" t="n">
        <v>0.0106286445017419</v>
      </c>
      <c r="AW15" s="23" t="n">
        <v>0.351583303757508</v>
      </c>
      <c r="AX15" s="23" t="n">
        <v>0.442003123329459</v>
      </c>
      <c r="AY15" s="23" t="n">
        <v>0.900934255553403</v>
      </c>
      <c r="AZ15" s="23" t="n">
        <v>0.504948603264943</v>
      </c>
      <c r="BA15" s="23" t="n">
        <v>0.348563319897264</v>
      </c>
      <c r="BB15" s="23" t="n">
        <v>0.145652558663394</v>
      </c>
      <c r="BC15" s="23" t="n">
        <v>0.499572399145438</v>
      </c>
    </row>
    <row r="16">
      <c r="B16" s="17" t="s">
        <v>234</v>
      </c>
      <c r="C16" s="23" t="n">
        <v>0.381102539636165</v>
      </c>
      <c r="D16" s="23" t="n">
        <v>0.256315917309923</v>
      </c>
      <c r="E16" s="23" t="n">
        <v>0.214201664451119</v>
      </c>
      <c r="F16" s="23" t="n">
        <v>0.518549214563383</v>
      </c>
      <c r="G16" s="23"/>
      <c r="H16" s="23" t="n">
        <v>0.0267476921801005</v>
      </c>
      <c r="I16" s="23" t="n">
        <v>0.431346100341984</v>
      </c>
      <c r="J16" s="23"/>
      <c r="K16" s="23" t="n">
        <v>0.273861643015725</v>
      </c>
      <c r="L16" s="23"/>
      <c r="M16" s="23" t="n">
        <v>0.423591685013802</v>
      </c>
      <c r="N16" s="23" t="n">
        <v>0.255634492726125</v>
      </c>
      <c r="O16" s="23" t="n">
        <v>0.179436538003326</v>
      </c>
      <c r="P16" s="23" t="n">
        <v>0.193018659548173</v>
      </c>
      <c r="Q16" s="23"/>
      <c r="R16" s="23" t="n">
        <v>0</v>
      </c>
      <c r="S16" s="23" t="n">
        <v>0.454864130622579</v>
      </c>
      <c r="T16" s="23" t="n">
        <v>0.355859251660735</v>
      </c>
      <c r="U16" s="23" t="n">
        <v>0.145923727818048</v>
      </c>
      <c r="V16" s="23" t="n">
        <v>0.552919238319748</v>
      </c>
      <c r="W16" s="23"/>
      <c r="X16" s="23" t="n">
        <v>0.364173862638104</v>
      </c>
      <c r="Y16" s="23" t="n">
        <v>0.363018743754205</v>
      </c>
      <c r="Z16" s="23" t="n">
        <v>0.180290120738283</v>
      </c>
      <c r="AA16" s="23" t="n">
        <v>0.59497061428293</v>
      </c>
      <c r="AB16" s="23" t="n">
        <v>0.123859355056389</v>
      </c>
      <c r="AC16" s="23" t="n">
        <v>0.210965728955413</v>
      </c>
      <c r="AD16" s="23" t="n">
        <v>0.672604920001046</v>
      </c>
      <c r="AE16" s="23"/>
      <c r="AF16" s="23" t="n">
        <v>0.0221473438818942</v>
      </c>
      <c r="AG16" s="23" t="n">
        <v>0.0497906429590815</v>
      </c>
      <c r="AH16" s="23" t="n">
        <v>0.196408518488472</v>
      </c>
      <c r="AI16" s="23" t="n">
        <v>0.249450321250122</v>
      </c>
      <c r="AJ16" s="23" t="n">
        <v>0.511796431639801</v>
      </c>
      <c r="AK16" s="23" t="n">
        <v>0.59813195653377</v>
      </c>
      <c r="AL16" s="23" t="n">
        <v>0.290987869091511</v>
      </c>
      <c r="AM16" s="23" t="n">
        <v>0.259298816019952</v>
      </c>
      <c r="AN16" s="23" t="n">
        <v>0.00473914764850533</v>
      </c>
      <c r="AO16" s="23" t="n">
        <v>0.341435046902754</v>
      </c>
      <c r="AP16" s="23" t="n">
        <v>0</v>
      </c>
      <c r="AQ16" s="23"/>
      <c r="AR16" s="23" t="n">
        <v>0.391366566252347</v>
      </c>
      <c r="AS16" s="23" t="n">
        <v>0.539460623728247</v>
      </c>
      <c r="AT16" s="23" t="n">
        <v>0.426299469475852</v>
      </c>
      <c r="AU16" s="23" t="n">
        <v>0.0597557765576164</v>
      </c>
      <c r="AV16" s="23" t="n">
        <v>0.329790451832753</v>
      </c>
      <c r="AW16" s="23" t="n">
        <v>0.207800586684634</v>
      </c>
      <c r="AX16" s="23" t="n">
        <v>0.557996876670541</v>
      </c>
      <c r="AY16" s="23" t="n">
        <v>0.0946014795627505</v>
      </c>
      <c r="AZ16" s="23" t="n">
        <v>0.0533375262077342</v>
      </c>
      <c r="BA16" s="23" t="n">
        <v>0.321829801598509</v>
      </c>
      <c r="BB16" s="23" t="n">
        <v>0.815714556736508</v>
      </c>
      <c r="BC16" s="23" t="n">
        <v>0.254849883612101</v>
      </c>
    </row>
    <row r="17">
      <c r="B17" s="17" t="s">
        <v>132</v>
      </c>
      <c r="C17" s="24" t="n">
        <v>-0.0521775416694312</v>
      </c>
      <c r="D17" s="24" t="n">
        <v>0.20210551244868</v>
      </c>
      <c r="E17" s="24" t="n">
        <v>0.388027619050715</v>
      </c>
      <c r="F17" s="24" t="n">
        <v>-0.388991226501761</v>
      </c>
      <c r="G17" s="24"/>
      <c r="H17" s="24" t="n">
        <v>0.907809409284109</v>
      </c>
      <c r="I17" s="24" t="n">
        <v>-0.205982401149106</v>
      </c>
      <c r="J17" s="24"/>
      <c r="K17" s="24" t="n">
        <v>0.214190939573811</v>
      </c>
      <c r="L17" s="24"/>
      <c r="M17" s="24" t="n">
        <v>-0.167745966903539</v>
      </c>
      <c r="N17" s="24" t="n">
        <v>0.31475279307466</v>
      </c>
      <c r="O17" s="24" t="n">
        <v>0.43017701122932</v>
      </c>
      <c r="P17" s="24" t="n">
        <v>0.448429884083616</v>
      </c>
      <c r="Q17" s="24"/>
      <c r="R17" s="24" t="n">
        <v>0.894716492730547</v>
      </c>
      <c r="S17" s="24" t="n">
        <v>-0.217788372278786</v>
      </c>
      <c r="T17" s="24" t="n">
        <v>0.060173466931517</v>
      </c>
      <c r="U17" s="24" t="n">
        <v>0.253199256390789</v>
      </c>
      <c r="V17" s="24" t="n">
        <v>-0.332693641217154</v>
      </c>
      <c r="W17" s="24"/>
      <c r="X17" s="24" t="n">
        <v>-0.0688713562544337</v>
      </c>
      <c r="Y17" s="24" t="n">
        <v>-0.0771411151859857</v>
      </c>
      <c r="Z17" s="24" t="n">
        <v>0.145969411103019</v>
      </c>
      <c r="AA17" s="24" t="n">
        <v>-0.262813575544054</v>
      </c>
      <c r="AB17" s="24" t="n">
        <v>0.549964712729759</v>
      </c>
      <c r="AC17" s="24" t="n">
        <v>0.401176596724941</v>
      </c>
      <c r="AD17" s="24" t="n">
        <v>-0.484223686705085</v>
      </c>
      <c r="AE17" s="24"/>
      <c r="AF17" s="24" t="n">
        <v>-0.00657641704552753</v>
      </c>
      <c r="AG17" s="24" t="n">
        <v>0.325190668542378</v>
      </c>
      <c r="AH17" s="24" t="n">
        <v>-0.107303730976577</v>
      </c>
      <c r="AI17" s="24" t="n">
        <v>0.362468007749887</v>
      </c>
      <c r="AJ17" s="24" t="n">
        <v>-0.344107556584219</v>
      </c>
      <c r="AK17" s="24" t="n">
        <v>-0.295694850821161</v>
      </c>
      <c r="AL17" s="24" t="n">
        <v>0.0530565391346173</v>
      </c>
      <c r="AM17" s="24" t="n">
        <v>0.264075129698022</v>
      </c>
      <c r="AN17" s="24" t="n">
        <v>0.452070041535065</v>
      </c>
      <c r="AO17" s="24" t="n">
        <v>0.315683543970235</v>
      </c>
      <c r="AP17" s="24" t="n">
        <v>1</v>
      </c>
      <c r="AQ17" s="24"/>
      <c r="AR17" s="24" t="n">
        <v>-0.161067309589613</v>
      </c>
      <c r="AS17" s="24" t="n">
        <v>-0.420561717182874</v>
      </c>
      <c r="AT17" s="24" t="n">
        <v>-0.0245721376553114</v>
      </c>
      <c r="AU17" s="24" t="n">
        <v>0.752727949012633</v>
      </c>
      <c r="AV17" s="24" t="n">
        <v>-0.319161807331011</v>
      </c>
      <c r="AW17" s="24" t="n">
        <v>0.143782717072874</v>
      </c>
      <c r="AX17" s="24" t="n">
        <v>-0.115993753341082</v>
      </c>
      <c r="AY17" s="24" t="n">
        <v>0.806332775990652</v>
      </c>
      <c r="AZ17" s="24" t="n">
        <v>0.451611077057209</v>
      </c>
      <c r="BA17" s="24" t="n">
        <v>0.0267335182987546</v>
      </c>
      <c r="BB17" s="24" t="n">
        <v>-0.670061998073114</v>
      </c>
      <c r="BC17" s="24" t="n">
        <v>0.244722515533337</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0.0846798636194974</v>
      </c>
      <c r="D9" s="16" t="n">
        <v>0.146554390954039</v>
      </c>
      <c r="E9" s="16" t="n">
        <v>0.0730998685865001</v>
      </c>
      <c r="F9" s="16" t="n">
        <v>0.0699919720495067</v>
      </c>
      <c r="G9" s="16"/>
      <c r="H9" s="16" t="n">
        <v>0.532029353296801</v>
      </c>
      <c r="I9" s="16" t="n">
        <v>0.0809403630708685</v>
      </c>
      <c r="J9" s="16"/>
      <c r="K9" s="16" t="n">
        <v>0.159064952993907</v>
      </c>
      <c r="L9" s="16"/>
      <c r="M9" s="16" t="n">
        <v>0.0525752562868423</v>
      </c>
      <c r="N9" s="16" t="n">
        <v>0.201714639541722</v>
      </c>
      <c r="O9" s="16" t="n">
        <v>0.165330124265999</v>
      </c>
      <c r="P9" s="16" t="n">
        <v>0.305681945573435</v>
      </c>
      <c r="Q9" s="16"/>
      <c r="R9" s="16" t="n">
        <v>0</v>
      </c>
      <c r="S9" s="16" t="n">
        <v>0.11320636653781</v>
      </c>
      <c r="T9" s="16" t="n">
        <v>0.193984517961496</v>
      </c>
      <c r="U9" s="16" t="n">
        <v>0.0484378700709294</v>
      </c>
      <c r="V9" s="16" t="n">
        <v>0.0174020268725372</v>
      </c>
      <c r="W9" s="16"/>
      <c r="X9" s="16" t="n">
        <v>0.11718480143173</v>
      </c>
      <c r="Y9" s="16" t="n">
        <v>0.0241373247220401</v>
      </c>
      <c r="Z9" s="16" t="n">
        <v>0.185900804199464</v>
      </c>
      <c r="AA9" s="16" t="n">
        <v>0.0519261271892927</v>
      </c>
      <c r="AB9" s="16" t="n">
        <v>0.114531911905845</v>
      </c>
      <c r="AC9" s="16" t="n">
        <v>0.323314008321565</v>
      </c>
      <c r="AD9" s="16" t="n">
        <v>0.0578228096177618</v>
      </c>
      <c r="AE9" s="16"/>
      <c r="AF9" s="16" t="n">
        <v>0.0272194755876431</v>
      </c>
      <c r="AG9" s="16" t="n">
        <v>0.0795369153098445</v>
      </c>
      <c r="AH9" s="16" t="n">
        <v>0.078371090135795</v>
      </c>
      <c r="AI9" s="16" t="n">
        <v>0.100367632996773</v>
      </c>
      <c r="AJ9" s="16" t="n">
        <v>0.0161112428096834</v>
      </c>
      <c r="AK9" s="16" t="n">
        <v>0.110237084218568</v>
      </c>
      <c r="AL9" s="16" t="n">
        <v>0.0105079893546261</v>
      </c>
      <c r="AM9" s="16" t="n">
        <v>0.0612086285827038</v>
      </c>
      <c r="AN9" s="16" t="n">
        <v>0.363840968833586</v>
      </c>
      <c r="AO9" s="16" t="n">
        <v>0.208683336741732</v>
      </c>
      <c r="AP9" s="16" t="n">
        <v>0</v>
      </c>
      <c r="AQ9" s="16"/>
      <c r="AR9" s="16" t="n">
        <v>0.00565920084034404</v>
      </c>
      <c r="AS9" s="16" t="n">
        <v>0.0278955104178808</v>
      </c>
      <c r="AT9" s="16" t="n">
        <v>0.0835901036595064</v>
      </c>
      <c r="AU9" s="16" t="n">
        <v>0.119511553115233</v>
      </c>
      <c r="AV9" s="16" t="n">
        <v>0.00959110139536694</v>
      </c>
      <c r="AW9" s="16" t="n">
        <v>0.0707312964769179</v>
      </c>
      <c r="AX9" s="16" t="n">
        <v>0.00408182346919321</v>
      </c>
      <c r="AY9" s="16" t="n">
        <v>0.0946014795627505</v>
      </c>
      <c r="AZ9" s="16" t="n">
        <v>0.671078350555926</v>
      </c>
      <c r="BA9" s="16" t="n">
        <v>0.0171059584753402</v>
      </c>
      <c r="BB9" s="16" t="n">
        <v>0.00797484262767657</v>
      </c>
      <c r="BC9" s="16" t="n">
        <v>0.257599615594427</v>
      </c>
    </row>
    <row r="10">
      <c r="B10" s="17" t="s">
        <v>229</v>
      </c>
      <c r="C10" s="16" t="n">
        <v>0.314015774472702</v>
      </c>
      <c r="D10" s="16" t="n">
        <v>0.255933234309049</v>
      </c>
      <c r="E10" s="16" t="n">
        <v>0.556403913547005</v>
      </c>
      <c r="F10" s="16" t="n">
        <v>0.196593779389029</v>
      </c>
      <c r="G10" s="16"/>
      <c r="H10" s="16" t="n">
        <v>0.323207845202658</v>
      </c>
      <c r="I10" s="16" t="n">
        <v>0.280500402192325</v>
      </c>
      <c r="J10" s="16"/>
      <c r="K10" s="16" t="n">
        <v>0.264680284290635</v>
      </c>
      <c r="L10" s="16"/>
      <c r="M10" s="16" t="n">
        <v>0.27002352711031</v>
      </c>
      <c r="N10" s="16" t="n">
        <v>0.464829406211662</v>
      </c>
      <c r="O10" s="16" t="n">
        <v>0.476950844048717</v>
      </c>
      <c r="P10" s="16" t="n">
        <v>0.450496696682615</v>
      </c>
      <c r="Q10" s="16"/>
      <c r="R10" s="16" t="n">
        <v>0.894716492730547</v>
      </c>
      <c r="S10" s="16" t="n">
        <v>0.0243425672059456</v>
      </c>
      <c r="T10" s="16" t="n">
        <v>0.426317571697277</v>
      </c>
      <c r="U10" s="16" t="n">
        <v>0.39050800460119</v>
      </c>
      <c r="V10" s="16" t="n">
        <v>0.339568871858016</v>
      </c>
      <c r="W10" s="16"/>
      <c r="X10" s="16" t="n">
        <v>0.16403890195853</v>
      </c>
      <c r="Y10" s="16" t="n">
        <v>0.322311756824118</v>
      </c>
      <c r="Z10" s="16" t="n">
        <v>0.444915757197698</v>
      </c>
      <c r="AA10" s="16" t="n">
        <v>0.872450066309654</v>
      </c>
      <c r="AB10" s="16" t="n">
        <v>0.607539907641008</v>
      </c>
      <c r="AC10" s="16" t="n">
        <v>0.312614974958759</v>
      </c>
      <c r="AD10" s="16" t="n">
        <v>0.245625125824098</v>
      </c>
      <c r="AE10" s="16"/>
      <c r="AF10" s="16" t="n">
        <v>0.00688898735253568</v>
      </c>
      <c r="AG10" s="16" t="n">
        <v>0.434957600207554</v>
      </c>
      <c r="AH10" s="16" t="n">
        <v>0.358003880085</v>
      </c>
      <c r="AI10" s="16" t="n">
        <v>0.196966591671295</v>
      </c>
      <c r="AJ10" s="16" t="n">
        <v>0.376069565296977</v>
      </c>
      <c r="AK10" s="16" t="n">
        <v>0.297169521541907</v>
      </c>
      <c r="AL10" s="16" t="n">
        <v>0.575647710904034</v>
      </c>
      <c r="AM10" s="16" t="n">
        <v>0.138264120154167</v>
      </c>
      <c r="AN10" s="16" t="n">
        <v>0.193402394107937</v>
      </c>
      <c r="AO10" s="16" t="n">
        <v>0.347369818809336</v>
      </c>
      <c r="AP10" s="16" t="n">
        <v>1</v>
      </c>
      <c r="AQ10" s="16"/>
      <c r="AR10" s="16" t="n">
        <v>0.269438020125811</v>
      </c>
      <c r="AS10" s="16" t="n">
        <v>0.0918493246158185</v>
      </c>
      <c r="AT10" s="16" t="n">
        <v>0.456696477944288</v>
      </c>
      <c r="AU10" s="16" t="n">
        <v>0.436119751063933</v>
      </c>
      <c r="AV10" s="16" t="n">
        <v>0.330827994939128</v>
      </c>
      <c r="AW10" s="16" t="n">
        <v>0.313238950867174</v>
      </c>
      <c r="AX10" s="16" t="n">
        <v>0.0549436033175852</v>
      </c>
      <c r="AY10" s="16" t="n">
        <v>0.178042296915884</v>
      </c>
      <c r="AZ10" s="16" t="n">
        <v>0.0547271879726789</v>
      </c>
      <c r="BA10" s="16" t="n">
        <v>0.295945057777465</v>
      </c>
      <c r="BB10" s="16" t="n">
        <v>0.415004344021539</v>
      </c>
      <c r="BC10" s="16" t="n">
        <v>0.246952583233623</v>
      </c>
    </row>
    <row r="11">
      <c r="B11" s="17" t="s">
        <v>259</v>
      </c>
      <c r="C11" s="16" t="n">
        <v>0.390380846598451</v>
      </c>
      <c r="D11" s="16" t="n">
        <v>0.419837515324513</v>
      </c>
      <c r="E11" s="16" t="n">
        <v>0.332156642460333</v>
      </c>
      <c r="F11" s="16" t="n">
        <v>0.413261818155185</v>
      </c>
      <c r="G11" s="16"/>
      <c r="H11" s="16" t="n">
        <v>0.113543121294322</v>
      </c>
      <c r="I11" s="16" t="n">
        <v>0.409477190678073</v>
      </c>
      <c r="J11" s="16"/>
      <c r="K11" s="16" t="n">
        <v>0.387919653906156</v>
      </c>
      <c r="L11" s="16"/>
      <c r="M11" s="16" t="n">
        <v>0.433595872510905</v>
      </c>
      <c r="N11" s="16" t="n">
        <v>0.251013414281455</v>
      </c>
      <c r="O11" s="16" t="n">
        <v>0.221757462337864</v>
      </c>
      <c r="P11" s="16" t="n">
        <v>0.166209749994252</v>
      </c>
      <c r="Q11" s="16"/>
      <c r="R11" s="16" t="n">
        <v>0</v>
      </c>
      <c r="S11" s="16" t="n">
        <v>0.482195767577602</v>
      </c>
      <c r="T11" s="16" t="n">
        <v>0.31602962465267</v>
      </c>
      <c r="U11" s="16" t="n">
        <v>0.359952144523241</v>
      </c>
      <c r="V11" s="16" t="n">
        <v>0.414034904661385</v>
      </c>
      <c r="W11" s="16"/>
      <c r="X11" s="16" t="n">
        <v>0.50007176568344</v>
      </c>
      <c r="Y11" s="16" t="n">
        <v>0.442802757411662</v>
      </c>
      <c r="Z11" s="16" t="n">
        <v>0.369183438602838</v>
      </c>
      <c r="AA11" s="16" t="n">
        <v>0.0560236473071577</v>
      </c>
      <c r="AB11" s="16" t="n">
        <v>0.0705459362851272</v>
      </c>
      <c r="AC11" s="16" t="n">
        <v>0.316204156385544</v>
      </c>
      <c r="AD11" s="16" t="n">
        <v>0.632350694772711</v>
      </c>
      <c r="AE11" s="16"/>
      <c r="AF11" s="16" t="n">
        <v>0.00360980777808201</v>
      </c>
      <c r="AG11" s="16" t="n">
        <v>0.241374691424434</v>
      </c>
      <c r="AH11" s="16" t="n">
        <v>0.335046620439922</v>
      </c>
      <c r="AI11" s="16" t="n">
        <v>0.474377336033688</v>
      </c>
      <c r="AJ11" s="16" t="n">
        <v>0.580397921081287</v>
      </c>
      <c r="AK11" s="16" t="n">
        <v>0.35323079486927</v>
      </c>
      <c r="AL11" s="16" t="n">
        <v>0.281370451877537</v>
      </c>
      <c r="AM11" s="16" t="n">
        <v>0.492994583502456</v>
      </c>
      <c r="AN11" s="16" t="n">
        <v>0.438017489409971</v>
      </c>
      <c r="AO11" s="16" t="n">
        <v>0.35356229667168</v>
      </c>
      <c r="AP11" s="16" t="n">
        <v>0</v>
      </c>
      <c r="AQ11" s="16"/>
      <c r="AR11" s="16" t="n">
        <v>0.537307025354564</v>
      </c>
      <c r="AS11" s="16" t="n">
        <v>0.611370781590504</v>
      </c>
      <c r="AT11" s="16" t="n">
        <v>0.301121625077549</v>
      </c>
      <c r="AU11" s="16" t="n">
        <v>0.444368695820834</v>
      </c>
      <c r="AV11" s="16" t="n">
        <v>0</v>
      </c>
      <c r="AW11" s="16" t="n">
        <v>0.469201962054437</v>
      </c>
      <c r="AX11" s="16" t="n">
        <v>0.498639392176936</v>
      </c>
      <c r="AY11" s="16" t="n">
        <v>0.720659826195595</v>
      </c>
      <c r="AZ11" s="16" t="n">
        <v>0.247525698367528</v>
      </c>
      <c r="BA11" s="16" t="n">
        <v>0.37944941624748</v>
      </c>
      <c r="BB11" s="16" t="n">
        <v>0.29249782798923</v>
      </c>
      <c r="BC11" s="16" t="n">
        <v>0.250557516925071</v>
      </c>
    </row>
    <row r="12">
      <c r="B12" s="17" t="s">
        <v>231</v>
      </c>
      <c r="C12" s="16" t="n">
        <v>0.0731522975067267</v>
      </c>
      <c r="D12" s="16" t="n">
        <v>0.0824604382996764</v>
      </c>
      <c r="E12" s="16" t="n">
        <v>0.0254863022395857</v>
      </c>
      <c r="F12" s="16" t="n">
        <v>0.0969695191741786</v>
      </c>
      <c r="G12" s="16"/>
      <c r="H12" s="16" t="n">
        <v>0.0312196802062184</v>
      </c>
      <c r="I12" s="16" t="n">
        <v>0.0812387410208506</v>
      </c>
      <c r="J12" s="16"/>
      <c r="K12" s="16" t="n">
        <v>0.161117221211906</v>
      </c>
      <c r="L12" s="16"/>
      <c r="M12" s="16" t="n">
        <v>0.0717452149481656</v>
      </c>
      <c r="N12" s="16" t="n">
        <v>0.0585324542564265</v>
      </c>
      <c r="O12" s="16" t="n">
        <v>0.13596156934742</v>
      </c>
      <c r="P12" s="16" t="n">
        <v>0.0400227807388645</v>
      </c>
      <c r="Q12" s="16"/>
      <c r="R12" s="16" t="n">
        <v>0.105283507269453</v>
      </c>
      <c r="S12" s="16" t="n">
        <v>0.101340164088875</v>
      </c>
      <c r="T12" s="16" t="n">
        <v>0.0594114773416474</v>
      </c>
      <c r="U12" s="16" t="n">
        <v>0.00934348553791406</v>
      </c>
      <c r="V12" s="16" t="n">
        <v>0.110259450653623</v>
      </c>
      <c r="W12" s="16"/>
      <c r="X12" s="16" t="n">
        <v>0.0346988095935037</v>
      </c>
      <c r="Y12" s="16" t="n">
        <v>0.112423765437994</v>
      </c>
      <c r="Z12" s="16" t="n">
        <v>0</v>
      </c>
      <c r="AA12" s="16" t="n">
        <v>0.0196001591938952</v>
      </c>
      <c r="AB12" s="16" t="n">
        <v>0.198013536374546</v>
      </c>
      <c r="AC12" s="16" t="n">
        <v>0.0390145046299529</v>
      </c>
      <c r="AD12" s="16" t="n">
        <v>0.0619080589404782</v>
      </c>
      <c r="AE12" s="16"/>
      <c r="AF12" s="16" t="n">
        <v>0.962281729281739</v>
      </c>
      <c r="AG12" s="16" t="n">
        <v>0.244130793058168</v>
      </c>
      <c r="AH12" s="16" t="n">
        <v>0.0127181268896891</v>
      </c>
      <c r="AI12" s="16" t="n">
        <v>0.0106513015313646</v>
      </c>
      <c r="AJ12" s="16" t="n">
        <v>0.011422400505791</v>
      </c>
      <c r="AK12" s="16" t="n">
        <v>0.0227601764368998</v>
      </c>
      <c r="AL12" s="16" t="n">
        <v>0.00503941879192227</v>
      </c>
      <c r="AM12" s="16" t="n">
        <v>0.307532667760673</v>
      </c>
      <c r="AN12" s="16" t="n">
        <v>0.00473914764850533</v>
      </c>
      <c r="AO12" s="16" t="n">
        <v>0.0903845477772523</v>
      </c>
      <c r="AP12" s="16" t="n">
        <v>0</v>
      </c>
      <c r="AQ12" s="16"/>
      <c r="AR12" s="16" t="n">
        <v>0.0266096805184462</v>
      </c>
      <c r="AS12" s="16" t="n">
        <v>0</v>
      </c>
      <c r="AT12" s="16" t="n">
        <v>0.0255749154606232</v>
      </c>
      <c r="AU12" s="16" t="n">
        <v>0</v>
      </c>
      <c r="AV12" s="16" t="n">
        <v>0</v>
      </c>
      <c r="AW12" s="16" t="n">
        <v>0.146005404163342</v>
      </c>
      <c r="AX12" s="16" t="n">
        <v>0.442335181036286</v>
      </c>
      <c r="AY12" s="16" t="n">
        <v>0.00446426488384679</v>
      </c>
      <c r="AZ12" s="16" t="n">
        <v>0</v>
      </c>
      <c r="BA12" s="16" t="n">
        <v>0.307499567499715</v>
      </c>
      <c r="BB12" s="16" t="n">
        <v>0.00719635737573169</v>
      </c>
      <c r="BC12" s="16" t="n">
        <v>0.0263848199200776</v>
      </c>
    </row>
    <row r="13">
      <c r="B13" s="17" t="s">
        <v>232</v>
      </c>
      <c r="C13" s="16" t="n">
        <v>0.127186681989688</v>
      </c>
      <c r="D13" s="16" t="n">
        <v>0.0952144211127219</v>
      </c>
      <c r="E13" s="16" t="n">
        <v>0.0128532731665761</v>
      </c>
      <c r="F13" s="16" t="n">
        <v>0.202964485097116</v>
      </c>
      <c r="G13" s="16"/>
      <c r="H13" s="16" t="n">
        <v>0</v>
      </c>
      <c r="I13" s="16" t="n">
        <v>0.131912636379062</v>
      </c>
      <c r="J13" s="16"/>
      <c r="K13" s="16" t="n">
        <v>0.0272178875973963</v>
      </c>
      <c r="L13" s="16"/>
      <c r="M13" s="16" t="n">
        <v>0.158439775748727</v>
      </c>
      <c r="N13" s="16" t="n">
        <v>0.0239100857087344</v>
      </c>
      <c r="O13" s="16" t="n">
        <v>0</v>
      </c>
      <c r="P13" s="16" t="n">
        <v>0.0375888270108344</v>
      </c>
      <c r="Q13" s="16"/>
      <c r="R13" s="16" t="n">
        <v>0</v>
      </c>
      <c r="S13" s="16" t="n">
        <v>0.227432065311289</v>
      </c>
      <c r="T13" s="16" t="n">
        <v>0.00425680834691027</v>
      </c>
      <c r="U13" s="16" t="n">
        <v>0.191758495266726</v>
      </c>
      <c r="V13" s="16" t="n">
        <v>0.11873474595444</v>
      </c>
      <c r="W13" s="16"/>
      <c r="X13" s="16" t="n">
        <v>0.158722746717257</v>
      </c>
      <c r="Y13" s="16" t="n">
        <v>0.0983243956041858</v>
      </c>
      <c r="Z13" s="16" t="n">
        <v>0</v>
      </c>
      <c r="AA13" s="16" t="n">
        <v>0</v>
      </c>
      <c r="AB13" s="16" t="n">
        <v>0.00936870779347418</v>
      </c>
      <c r="AC13" s="16" t="n">
        <v>0.00885235570417799</v>
      </c>
      <c r="AD13" s="16" t="n">
        <v>0.00229331084495115</v>
      </c>
      <c r="AE13" s="16"/>
      <c r="AF13" s="16" t="n">
        <v>0</v>
      </c>
      <c r="AG13" s="16" t="n">
        <v>0</v>
      </c>
      <c r="AH13" s="16" t="n">
        <v>0.113530287491341</v>
      </c>
      <c r="AI13" s="16" t="n">
        <v>0.217637137766879</v>
      </c>
      <c r="AJ13" s="16" t="n">
        <v>0.0159988703062615</v>
      </c>
      <c r="AK13" s="16" t="n">
        <v>0.216602422933356</v>
      </c>
      <c r="AL13" s="16" t="n">
        <v>0.12743442907188</v>
      </c>
      <c r="AM13" s="16" t="n">
        <v>0</v>
      </c>
      <c r="AN13" s="16" t="n">
        <v>0</v>
      </c>
      <c r="AO13" s="16" t="n">
        <v>0</v>
      </c>
      <c r="AP13" s="16" t="n">
        <v>0</v>
      </c>
      <c r="AQ13" s="16"/>
      <c r="AR13" s="16" t="n">
        <v>0.160986073160835</v>
      </c>
      <c r="AS13" s="16" t="n">
        <v>0.268884383375797</v>
      </c>
      <c r="AT13" s="16" t="n">
        <v>0.133016877858033</v>
      </c>
      <c r="AU13" s="16" t="n">
        <v>0</v>
      </c>
      <c r="AV13" s="16" t="n">
        <v>0.329790451832753</v>
      </c>
      <c r="AW13" s="16" t="n">
        <v>0.000822386438129564</v>
      </c>
      <c r="AX13" s="16" t="n">
        <v>0</v>
      </c>
      <c r="AY13" s="16" t="n">
        <v>0.0022321324419234</v>
      </c>
      <c r="AZ13" s="16" t="n">
        <v>0.0266687631038671</v>
      </c>
      <c r="BA13" s="16" t="n">
        <v>0</v>
      </c>
      <c r="BB13" s="16" t="n">
        <v>0.277326627985822</v>
      </c>
      <c r="BC13" s="16" t="n">
        <v>0.218505464326801</v>
      </c>
    </row>
    <row r="14">
      <c r="B14" s="17" t="s">
        <v>101</v>
      </c>
      <c r="C14" s="16" t="n">
        <v>0.0105845358129349</v>
      </c>
      <c r="D14" s="16" t="n">
        <v>0</v>
      </c>
      <c r="E14" s="16" t="n">
        <v>0</v>
      </c>
      <c r="F14" s="16" t="n">
        <v>0.0202184261349843</v>
      </c>
      <c r="G14" s="16"/>
      <c r="H14" s="16" t="n">
        <v>0</v>
      </c>
      <c r="I14" s="16" t="n">
        <v>0.0159306666588207</v>
      </c>
      <c r="J14" s="16"/>
      <c r="K14" s="16" t="n">
        <v>0</v>
      </c>
      <c r="L14" s="16"/>
      <c r="M14" s="16" t="n">
        <v>0.0136203533950501</v>
      </c>
      <c r="N14" s="16" t="n">
        <v>0</v>
      </c>
      <c r="O14" s="16" t="n">
        <v>0</v>
      </c>
      <c r="P14" s="16" t="n">
        <v>0</v>
      </c>
      <c r="Q14" s="16"/>
      <c r="R14" s="16" t="n">
        <v>0</v>
      </c>
      <c r="S14" s="16" t="n">
        <v>0.0514830692784782</v>
      </c>
      <c r="T14" s="16" t="n">
        <v>0</v>
      </c>
      <c r="U14" s="16" t="n">
        <v>0</v>
      </c>
      <c r="V14" s="16" t="n">
        <v>0</v>
      </c>
      <c r="W14" s="16"/>
      <c r="X14" s="16" t="n">
        <v>0.0252829746155384</v>
      </c>
      <c r="Y14" s="16" t="n">
        <v>0</v>
      </c>
      <c r="Z14" s="16" t="n">
        <v>0</v>
      </c>
      <c r="AA14" s="16" t="n">
        <v>0</v>
      </c>
      <c r="AB14" s="16" t="n">
        <v>0</v>
      </c>
      <c r="AC14" s="16" t="n">
        <v>0</v>
      </c>
      <c r="AD14" s="16" t="n">
        <v>0</v>
      </c>
      <c r="AE14" s="16"/>
      <c r="AF14" s="16" t="n">
        <v>0</v>
      </c>
      <c r="AG14" s="16" t="n">
        <v>0</v>
      </c>
      <c r="AH14" s="16" t="n">
        <v>0.102329994958253</v>
      </c>
      <c r="AI14" s="16" t="n">
        <v>0</v>
      </c>
      <c r="AJ14" s="16" t="n">
        <v>0</v>
      </c>
      <c r="AK14" s="16" t="n">
        <v>0</v>
      </c>
      <c r="AL14" s="16" t="n">
        <v>0</v>
      </c>
      <c r="AM14" s="16" t="n">
        <v>0</v>
      </c>
      <c r="AN14" s="16" t="n">
        <v>0</v>
      </c>
      <c r="AO14" s="16" t="n">
        <v>0</v>
      </c>
      <c r="AP14" s="16" t="n">
        <v>0</v>
      </c>
      <c r="AQ14" s="16"/>
      <c r="AR14" s="16" t="n">
        <v>0</v>
      </c>
      <c r="AS14" s="16" t="n">
        <v>0</v>
      </c>
      <c r="AT14" s="16" t="n">
        <v>0</v>
      </c>
      <c r="AU14" s="16" t="n">
        <v>0</v>
      </c>
      <c r="AV14" s="16" t="n">
        <v>0.329790451832753</v>
      </c>
      <c r="AW14" s="16" t="n">
        <v>0</v>
      </c>
      <c r="AX14" s="16" t="n">
        <v>0</v>
      </c>
      <c r="AY14" s="16" t="n">
        <v>0</v>
      </c>
      <c r="AZ14" s="16" t="n">
        <v>0</v>
      </c>
      <c r="BA14" s="16" t="n">
        <v>0</v>
      </c>
      <c r="BB14" s="16" t="n">
        <v>0</v>
      </c>
      <c r="BC14" s="16" t="n">
        <v>0</v>
      </c>
    </row>
    <row r="15">
      <c r="B15" s="17" t="s">
        <v>233</v>
      </c>
      <c r="C15" s="23" t="n">
        <v>0.398695638092199</v>
      </c>
      <c r="D15" s="23" t="n">
        <v>0.402487625263089</v>
      </c>
      <c r="E15" s="23" t="n">
        <v>0.629503782133505</v>
      </c>
      <c r="F15" s="23" t="n">
        <v>0.266585751438535</v>
      </c>
      <c r="G15" s="23"/>
      <c r="H15" s="23" t="n">
        <v>0.85523719849946</v>
      </c>
      <c r="I15" s="23" t="n">
        <v>0.361440765263194</v>
      </c>
      <c r="J15" s="23"/>
      <c r="K15" s="23" t="n">
        <v>0.423745237284541</v>
      </c>
      <c r="L15" s="23"/>
      <c r="M15" s="23" t="n">
        <v>0.322598783397152</v>
      </c>
      <c r="N15" s="23" t="n">
        <v>0.666544045753384</v>
      </c>
      <c r="O15" s="23" t="n">
        <v>0.642280968314716</v>
      </c>
      <c r="P15" s="23" t="n">
        <v>0.756178642256049</v>
      </c>
      <c r="Q15" s="23"/>
      <c r="R15" s="23" t="n">
        <v>0.894716492730547</v>
      </c>
      <c r="S15" s="23" t="n">
        <v>0.137548933743755</v>
      </c>
      <c r="T15" s="23" t="n">
        <v>0.620302089658773</v>
      </c>
      <c r="U15" s="23" t="n">
        <v>0.438945874672119</v>
      </c>
      <c r="V15" s="23" t="n">
        <v>0.356970898730553</v>
      </c>
      <c r="W15" s="23"/>
      <c r="X15" s="23" t="n">
        <v>0.28122370339026</v>
      </c>
      <c r="Y15" s="23" t="n">
        <v>0.346449081546158</v>
      </c>
      <c r="Z15" s="23" t="n">
        <v>0.630816561397162</v>
      </c>
      <c r="AA15" s="23" t="n">
        <v>0.924376193498947</v>
      </c>
      <c r="AB15" s="23" t="n">
        <v>0.722071819546853</v>
      </c>
      <c r="AC15" s="23" t="n">
        <v>0.635928983280325</v>
      </c>
      <c r="AD15" s="23" t="n">
        <v>0.303447935441859</v>
      </c>
      <c r="AE15" s="23"/>
      <c r="AF15" s="23" t="n">
        <v>0.0341084629401788</v>
      </c>
      <c r="AG15" s="23" t="n">
        <v>0.514494515517398</v>
      </c>
      <c r="AH15" s="23" t="n">
        <v>0.436374970220795</v>
      </c>
      <c r="AI15" s="23" t="n">
        <v>0.297334224668068</v>
      </c>
      <c r="AJ15" s="23" t="n">
        <v>0.39218080810666</v>
      </c>
      <c r="AK15" s="23" t="n">
        <v>0.407406605760474</v>
      </c>
      <c r="AL15" s="23" t="n">
        <v>0.58615570025866</v>
      </c>
      <c r="AM15" s="23" t="n">
        <v>0.199472748736871</v>
      </c>
      <c r="AN15" s="23" t="n">
        <v>0.557243362941523</v>
      </c>
      <c r="AO15" s="23" t="n">
        <v>0.556053155551068</v>
      </c>
      <c r="AP15" s="23" t="n">
        <v>1</v>
      </c>
      <c r="AQ15" s="23"/>
      <c r="AR15" s="23" t="n">
        <v>0.275097220966155</v>
      </c>
      <c r="AS15" s="23" t="n">
        <v>0.119744835033699</v>
      </c>
      <c r="AT15" s="23" t="n">
        <v>0.540286581603795</v>
      </c>
      <c r="AU15" s="23" t="n">
        <v>0.555631304179166</v>
      </c>
      <c r="AV15" s="23" t="n">
        <v>0.340419096334495</v>
      </c>
      <c r="AW15" s="23" t="n">
        <v>0.383970247344092</v>
      </c>
      <c r="AX15" s="23" t="n">
        <v>0.0590254267867784</v>
      </c>
      <c r="AY15" s="23" t="n">
        <v>0.272643776478635</v>
      </c>
      <c r="AZ15" s="23" t="n">
        <v>0.725805538528605</v>
      </c>
      <c r="BA15" s="23" t="n">
        <v>0.313051016252805</v>
      </c>
      <c r="BB15" s="23" t="n">
        <v>0.422979186649216</v>
      </c>
      <c r="BC15" s="23" t="n">
        <v>0.50455219882805</v>
      </c>
    </row>
    <row r="16">
      <c r="B16" s="17" t="s">
        <v>234</v>
      </c>
      <c r="C16" s="23" t="n">
        <v>0.200338979496415</v>
      </c>
      <c r="D16" s="23" t="n">
        <v>0.177674859412398</v>
      </c>
      <c r="E16" s="23" t="n">
        <v>0.0383395754061617</v>
      </c>
      <c r="F16" s="23" t="n">
        <v>0.299934004271295</v>
      </c>
      <c r="G16" s="23"/>
      <c r="H16" s="23" t="n">
        <v>0.0312196802062184</v>
      </c>
      <c r="I16" s="23" t="n">
        <v>0.213151377399912</v>
      </c>
      <c r="J16" s="23"/>
      <c r="K16" s="23" t="n">
        <v>0.188335108809302</v>
      </c>
      <c r="L16" s="23"/>
      <c r="M16" s="23" t="n">
        <v>0.230184990696892</v>
      </c>
      <c r="N16" s="23" t="n">
        <v>0.082442539965161</v>
      </c>
      <c r="O16" s="23" t="n">
        <v>0.13596156934742</v>
      </c>
      <c r="P16" s="23" t="n">
        <v>0.0776116077496988</v>
      </c>
      <c r="Q16" s="23"/>
      <c r="R16" s="23" t="n">
        <v>0.105283507269453</v>
      </c>
      <c r="S16" s="23" t="n">
        <v>0.328772229400164</v>
      </c>
      <c r="T16" s="23" t="n">
        <v>0.0636682856885576</v>
      </c>
      <c r="U16" s="23" t="n">
        <v>0.20110198080464</v>
      </c>
      <c r="V16" s="23" t="n">
        <v>0.228994196608062</v>
      </c>
      <c r="W16" s="23"/>
      <c r="X16" s="23" t="n">
        <v>0.193421556310761</v>
      </c>
      <c r="Y16" s="23" t="n">
        <v>0.21074816104218</v>
      </c>
      <c r="Z16" s="23" t="n">
        <v>0</v>
      </c>
      <c r="AA16" s="23" t="n">
        <v>0.0196001591938952</v>
      </c>
      <c r="AB16" s="23" t="n">
        <v>0.20738224416802</v>
      </c>
      <c r="AC16" s="23" t="n">
        <v>0.0478668603341309</v>
      </c>
      <c r="AD16" s="23" t="n">
        <v>0.0642013697854294</v>
      </c>
      <c r="AE16" s="23"/>
      <c r="AF16" s="23" t="n">
        <v>0.962281729281739</v>
      </c>
      <c r="AG16" s="23" t="n">
        <v>0.244130793058168</v>
      </c>
      <c r="AH16" s="23" t="n">
        <v>0.12624841438103</v>
      </c>
      <c r="AI16" s="23" t="n">
        <v>0.228288439298244</v>
      </c>
      <c r="AJ16" s="23" t="n">
        <v>0.0274212708120526</v>
      </c>
      <c r="AK16" s="23" t="n">
        <v>0.239362599370256</v>
      </c>
      <c r="AL16" s="23" t="n">
        <v>0.132473847863803</v>
      </c>
      <c r="AM16" s="23" t="n">
        <v>0.307532667760673</v>
      </c>
      <c r="AN16" s="23" t="n">
        <v>0.00473914764850533</v>
      </c>
      <c r="AO16" s="23" t="n">
        <v>0.0903845477772523</v>
      </c>
      <c r="AP16" s="23" t="n">
        <v>0</v>
      </c>
      <c r="AQ16" s="23"/>
      <c r="AR16" s="23" t="n">
        <v>0.187595753679282</v>
      </c>
      <c r="AS16" s="23" t="n">
        <v>0.268884383375797</v>
      </c>
      <c r="AT16" s="23" t="n">
        <v>0.158591793318656</v>
      </c>
      <c r="AU16" s="23" t="n">
        <v>0</v>
      </c>
      <c r="AV16" s="23" t="n">
        <v>0.329790451832753</v>
      </c>
      <c r="AW16" s="23" t="n">
        <v>0.146827790601471</v>
      </c>
      <c r="AX16" s="23" t="n">
        <v>0.442335181036286</v>
      </c>
      <c r="AY16" s="23" t="n">
        <v>0.00669639732577019</v>
      </c>
      <c r="AZ16" s="23" t="n">
        <v>0.0266687631038671</v>
      </c>
      <c r="BA16" s="23" t="n">
        <v>0.307499567499715</v>
      </c>
      <c r="BB16" s="23" t="n">
        <v>0.284522985361554</v>
      </c>
      <c r="BC16" s="23" t="n">
        <v>0.244890284246879</v>
      </c>
    </row>
    <row r="17">
      <c r="B17" s="17" t="s">
        <v>132</v>
      </c>
      <c r="C17" s="24" t="n">
        <v>0.198356658595784</v>
      </c>
      <c r="D17" s="24" t="n">
        <v>0.22481276585069</v>
      </c>
      <c r="E17" s="24" t="n">
        <v>0.591164206727343</v>
      </c>
      <c r="F17" s="24" t="n">
        <v>-0.0333482528327597</v>
      </c>
      <c r="G17" s="24"/>
      <c r="H17" s="24" t="n">
        <v>0.824017518293242</v>
      </c>
      <c r="I17" s="24" t="n">
        <v>0.148289387863281</v>
      </c>
      <c r="J17" s="24"/>
      <c r="K17" s="24" t="n">
        <v>0.235410128475239</v>
      </c>
      <c r="L17" s="24"/>
      <c r="M17" s="24" t="n">
        <v>0.0924137927002598</v>
      </c>
      <c r="N17" s="24" t="n">
        <v>0.584101505788223</v>
      </c>
      <c r="O17" s="24" t="n">
        <v>0.506319398967296</v>
      </c>
      <c r="P17" s="24" t="n">
        <v>0.67856703450635</v>
      </c>
      <c r="Q17" s="24"/>
      <c r="R17" s="24" t="n">
        <v>0.789432985461093</v>
      </c>
      <c r="S17" s="24" t="n">
        <v>-0.191223295656409</v>
      </c>
      <c r="T17" s="24" t="n">
        <v>0.556633803970215</v>
      </c>
      <c r="U17" s="24" t="n">
        <v>0.237843893867479</v>
      </c>
      <c r="V17" s="24" t="n">
        <v>0.127976702122491</v>
      </c>
      <c r="W17" s="24"/>
      <c r="X17" s="24" t="n">
        <v>0.0878021470794986</v>
      </c>
      <c r="Y17" s="24" t="n">
        <v>0.135700920503978</v>
      </c>
      <c r="Z17" s="24" t="n">
        <v>0.630816561397162</v>
      </c>
      <c r="AA17" s="24" t="n">
        <v>0.904776034305052</v>
      </c>
      <c r="AB17" s="24" t="n">
        <v>0.514689575378833</v>
      </c>
      <c r="AC17" s="24" t="n">
        <v>0.588062122946194</v>
      </c>
      <c r="AD17" s="24" t="n">
        <v>0.23924656565643</v>
      </c>
      <c r="AE17" s="24"/>
      <c r="AF17" s="24" t="n">
        <v>-0.92817326634156</v>
      </c>
      <c r="AG17" s="24" t="n">
        <v>0.270363722459231</v>
      </c>
      <c r="AH17" s="24" t="n">
        <v>0.310126555839765</v>
      </c>
      <c r="AI17" s="24" t="n">
        <v>0.0690457853698246</v>
      </c>
      <c r="AJ17" s="24" t="n">
        <v>0.364759537294608</v>
      </c>
      <c r="AK17" s="24" t="n">
        <v>0.168044006390219</v>
      </c>
      <c r="AL17" s="24" t="n">
        <v>0.453681852394857</v>
      </c>
      <c r="AM17" s="24" t="n">
        <v>-0.108059919023802</v>
      </c>
      <c r="AN17" s="24" t="n">
        <v>0.552504215293018</v>
      </c>
      <c r="AO17" s="24" t="n">
        <v>0.465668607773815</v>
      </c>
      <c r="AP17" s="24" t="n">
        <v>1</v>
      </c>
      <c r="AQ17" s="24"/>
      <c r="AR17" s="24" t="n">
        <v>0.0875014672868734</v>
      </c>
      <c r="AS17" s="24" t="n">
        <v>-0.149139548342098</v>
      </c>
      <c r="AT17" s="24" t="n">
        <v>0.381694788285139</v>
      </c>
      <c r="AU17" s="24" t="n">
        <v>0.555631304179166</v>
      </c>
      <c r="AV17" s="24" t="n">
        <v>0.0106286445017419</v>
      </c>
      <c r="AW17" s="24" t="n">
        <v>0.237142456742621</v>
      </c>
      <c r="AX17" s="24" t="n">
        <v>-0.383309754249508</v>
      </c>
      <c r="AY17" s="24" t="n">
        <v>0.265947379152864</v>
      </c>
      <c r="AZ17" s="24" t="n">
        <v>0.699136775424738</v>
      </c>
      <c r="BA17" s="24" t="n">
        <v>0.00555144875309088</v>
      </c>
      <c r="BB17" s="24" t="n">
        <v>0.138456201287662</v>
      </c>
      <c r="BC17" s="24" t="n">
        <v>0.259661914581171</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0.234900079471195</v>
      </c>
      <c r="D9" s="16" t="n">
        <v>0.357854773907469</v>
      </c>
      <c r="E9" s="16" t="n">
        <v>0.29705240565442</v>
      </c>
      <c r="F9" s="16" t="n">
        <v>0.157447464550589</v>
      </c>
      <c r="G9" s="16"/>
      <c r="H9" s="16" t="n">
        <v>0.624212569131706</v>
      </c>
      <c r="I9" s="16" t="n">
        <v>0.224740895910403</v>
      </c>
      <c r="J9" s="16"/>
      <c r="K9" s="16" t="n">
        <v>0.349428635766201</v>
      </c>
      <c r="L9" s="16"/>
      <c r="M9" s="16" t="n">
        <v>0.24399882542616</v>
      </c>
      <c r="N9" s="16" t="n">
        <v>0.180850567330857</v>
      </c>
      <c r="O9" s="16" t="n">
        <v>0.23717760017427</v>
      </c>
      <c r="P9" s="16" t="n">
        <v>0.357274659736497</v>
      </c>
      <c r="Q9" s="16"/>
      <c r="R9" s="16" t="n">
        <v>0</v>
      </c>
      <c r="S9" s="16" t="n">
        <v>0.159786545632334</v>
      </c>
      <c r="T9" s="16" t="n">
        <v>0.271160698887663</v>
      </c>
      <c r="U9" s="16" t="n">
        <v>0.438987871562601</v>
      </c>
      <c r="V9" s="16" t="n">
        <v>0.105173373103189</v>
      </c>
      <c r="W9" s="16"/>
      <c r="X9" s="16" t="n">
        <v>0.232973866676366</v>
      </c>
      <c r="Y9" s="16" t="n">
        <v>0.131219405789454</v>
      </c>
      <c r="Z9" s="16" t="n">
        <v>0.26590695937926</v>
      </c>
      <c r="AA9" s="16" t="n">
        <v>0.554282342005307</v>
      </c>
      <c r="AB9" s="16" t="n">
        <v>0.407952252906214</v>
      </c>
      <c r="AC9" s="16" t="n">
        <v>0.384472155031309</v>
      </c>
      <c r="AD9" s="16" t="n">
        <v>0.0819510845678616</v>
      </c>
      <c r="AE9" s="16"/>
      <c r="AF9" s="16" t="n">
        <v>0.0341084629401788</v>
      </c>
      <c r="AG9" s="16" t="n">
        <v>0.181062366467667</v>
      </c>
      <c r="AH9" s="16" t="n">
        <v>0.358916132562463</v>
      </c>
      <c r="AI9" s="16" t="n">
        <v>0.0773554304138462</v>
      </c>
      <c r="AJ9" s="16" t="n">
        <v>0.124017546450608</v>
      </c>
      <c r="AK9" s="16" t="n">
        <v>0.249019377978976</v>
      </c>
      <c r="AL9" s="16" t="n">
        <v>0.523602613236109</v>
      </c>
      <c r="AM9" s="16" t="n">
        <v>0.149990281805141</v>
      </c>
      <c r="AN9" s="16" t="n">
        <v>0.365280023752996</v>
      </c>
      <c r="AO9" s="16" t="n">
        <v>0.0658207726122779</v>
      </c>
      <c r="AP9" s="16" t="n">
        <v>0</v>
      </c>
      <c r="AQ9" s="16"/>
      <c r="AR9" s="16" t="n">
        <v>0.0317655751359926</v>
      </c>
      <c r="AS9" s="16" t="n">
        <v>0.0209216328134106</v>
      </c>
      <c r="AT9" s="16" t="n">
        <v>0.478602610236398</v>
      </c>
      <c r="AU9" s="16" t="n">
        <v>0.376363974506317</v>
      </c>
      <c r="AV9" s="16" t="n">
        <v>0.0106286445017419</v>
      </c>
      <c r="AW9" s="16" t="n">
        <v>0.0438905689750193</v>
      </c>
      <c r="AX9" s="16" t="n">
        <v>0.450498827974672</v>
      </c>
      <c r="AY9" s="16" t="n">
        <v>0.804100643548729</v>
      </c>
      <c r="AZ9" s="16" t="n">
        <v>0.448136922644847</v>
      </c>
      <c r="BA9" s="16" t="n">
        <v>0.0392132694798524</v>
      </c>
      <c r="BB9" s="16" t="n">
        <v>0.298137214861072</v>
      </c>
      <c r="BC9" s="16" t="n">
        <v>0.444053027322958</v>
      </c>
    </row>
    <row r="10">
      <c r="B10" s="17" t="s">
        <v>229</v>
      </c>
      <c r="C10" s="16" t="n">
        <v>0.256777546297418</v>
      </c>
      <c r="D10" s="16" t="n">
        <v>0.169895853851061</v>
      </c>
      <c r="E10" s="16" t="n">
        <v>0.21620026372555</v>
      </c>
      <c r="F10" s="16" t="n">
        <v>0.309613570928897</v>
      </c>
      <c r="G10" s="16"/>
      <c r="H10" s="16" t="n">
        <v>0.11763918241623</v>
      </c>
      <c r="I10" s="16" t="n">
        <v>0.211916197890504</v>
      </c>
      <c r="J10" s="16"/>
      <c r="K10" s="16" t="n">
        <v>0.439525398333222</v>
      </c>
      <c r="L10" s="16"/>
      <c r="M10" s="16" t="n">
        <v>0.223953008293389</v>
      </c>
      <c r="N10" s="16" t="n">
        <v>0.344950502901344</v>
      </c>
      <c r="O10" s="16" t="n">
        <v>0.442062058283916</v>
      </c>
      <c r="P10" s="16" t="n">
        <v>0.363406854576796</v>
      </c>
      <c r="Q10" s="16"/>
      <c r="R10" s="16" t="n">
        <v>0.894716492730547</v>
      </c>
      <c r="S10" s="16" t="n">
        <v>0.465784549434086</v>
      </c>
      <c r="T10" s="16" t="n">
        <v>0.253981469208026</v>
      </c>
      <c r="U10" s="16" t="n">
        <v>0.136716516001587</v>
      </c>
      <c r="V10" s="16" t="n">
        <v>0.173910950703843</v>
      </c>
      <c r="W10" s="16"/>
      <c r="X10" s="16" t="n">
        <v>0.287499394809205</v>
      </c>
      <c r="Y10" s="16" t="n">
        <v>0.198046032255946</v>
      </c>
      <c r="Z10" s="16" t="n">
        <v>0.118922760116207</v>
      </c>
      <c r="AA10" s="16" t="n">
        <v>0.193546042604996</v>
      </c>
      <c r="AB10" s="16" t="n">
        <v>0.453589937833598</v>
      </c>
      <c r="AC10" s="16" t="n">
        <v>0.301686071210743</v>
      </c>
      <c r="AD10" s="16" t="n">
        <v>0.184487661388694</v>
      </c>
      <c r="AE10" s="16"/>
      <c r="AF10" s="16" t="n">
        <v>0.859172060871808</v>
      </c>
      <c r="AG10" s="16" t="n">
        <v>0.334354728206796</v>
      </c>
      <c r="AH10" s="16" t="n">
        <v>0.288301646527616</v>
      </c>
      <c r="AI10" s="16" t="n">
        <v>0.315222657499494</v>
      </c>
      <c r="AJ10" s="16" t="n">
        <v>0.0687152327636448</v>
      </c>
      <c r="AK10" s="16" t="n">
        <v>0.25611417561584</v>
      </c>
      <c r="AL10" s="16" t="n">
        <v>0.0564630860237657</v>
      </c>
      <c r="AM10" s="16" t="n">
        <v>0.456618661118082</v>
      </c>
      <c r="AN10" s="16" t="n">
        <v>0.122077239730375</v>
      </c>
      <c r="AO10" s="16" t="n">
        <v>0.840443363864406</v>
      </c>
      <c r="AP10" s="16" t="n">
        <v>0.5</v>
      </c>
      <c r="AQ10" s="16"/>
      <c r="AR10" s="16" t="n">
        <v>0.0327721875815879</v>
      </c>
      <c r="AS10" s="16" t="n">
        <v>0.623490142251269</v>
      </c>
      <c r="AT10" s="16" t="n">
        <v>0.294270818611522</v>
      </c>
      <c r="AU10" s="16" t="n">
        <v>0.436119751063933</v>
      </c>
      <c r="AV10" s="16" t="n">
        <v>0.989371355498258</v>
      </c>
      <c r="AW10" s="16" t="n">
        <v>0.176580853878522</v>
      </c>
      <c r="AX10" s="16" t="n">
        <v>0.432478868568008</v>
      </c>
      <c r="AY10" s="16" t="n">
        <v>0.0156249270934638</v>
      </c>
      <c r="AZ10" s="16" t="n">
        <v>0.304337378987624</v>
      </c>
      <c r="BA10" s="16" t="n">
        <v>0.610147121597153</v>
      </c>
      <c r="BB10" s="16" t="n">
        <v>0.13125984391193</v>
      </c>
      <c r="BC10" s="16" t="n">
        <v>0.0868839914251698</v>
      </c>
    </row>
    <row r="11">
      <c r="B11" s="17" t="s">
        <v>259</v>
      </c>
      <c r="C11" s="16" t="n">
        <v>0.322961102526679</v>
      </c>
      <c r="D11" s="16" t="n">
        <v>0.277503716090051</v>
      </c>
      <c r="E11" s="16" t="n">
        <v>0.446121577325912</v>
      </c>
      <c r="F11" s="16" t="n">
        <v>0.268773758242943</v>
      </c>
      <c r="G11" s="16"/>
      <c r="H11" s="16" t="n">
        <v>0.237034260478508</v>
      </c>
      <c r="I11" s="16" t="n">
        <v>0.333569134240839</v>
      </c>
      <c r="J11" s="16"/>
      <c r="K11" s="16" t="n">
        <v>0.129012409270579</v>
      </c>
      <c r="L11" s="16"/>
      <c r="M11" s="16" t="n">
        <v>0.338677492836207</v>
      </c>
      <c r="N11" s="16" t="n">
        <v>0.303622281627838</v>
      </c>
      <c r="O11" s="16" t="n">
        <v>0.182658315852631</v>
      </c>
      <c r="P11" s="16" t="n">
        <v>0.216737928470904</v>
      </c>
      <c r="Q11" s="16"/>
      <c r="R11" s="16" t="n">
        <v>0</v>
      </c>
      <c r="S11" s="16" t="n">
        <v>0.0467239193963805</v>
      </c>
      <c r="T11" s="16" t="n">
        <v>0.451966065355422</v>
      </c>
      <c r="U11" s="16" t="n">
        <v>0.31431447148808</v>
      </c>
      <c r="V11" s="16" t="n">
        <v>0.444011887563122</v>
      </c>
      <c r="W11" s="16"/>
      <c r="X11" s="16" t="n">
        <v>0.238061591220161</v>
      </c>
      <c r="Y11" s="16" t="n">
        <v>0.655064469784122</v>
      </c>
      <c r="Z11" s="16" t="n">
        <v>0.54181585330421</v>
      </c>
      <c r="AA11" s="16" t="n">
        <v>0.200531961124115</v>
      </c>
      <c r="AB11" s="16" t="n">
        <v>0.0557357008840118</v>
      </c>
      <c r="AC11" s="16" t="n">
        <v>0.0660868752404895</v>
      </c>
      <c r="AD11" s="16" t="n">
        <v>0.130655920950156</v>
      </c>
      <c r="AE11" s="16"/>
      <c r="AF11" s="16" t="n">
        <v>0.00360980777808201</v>
      </c>
      <c r="AG11" s="16" t="n">
        <v>0.256971186954812</v>
      </c>
      <c r="AH11" s="16" t="n">
        <v>0.306963762192712</v>
      </c>
      <c r="AI11" s="16" t="n">
        <v>0.586309221044296</v>
      </c>
      <c r="AJ11" s="16" t="n">
        <v>0.619270716664197</v>
      </c>
      <c r="AK11" s="16" t="n">
        <v>0.250312610704178</v>
      </c>
      <c r="AL11" s="16" t="n">
        <v>0.375425855012791</v>
      </c>
      <c r="AM11" s="16" t="n">
        <v>0.228986051741624</v>
      </c>
      <c r="AN11" s="16" t="n">
        <v>0.070999328993686</v>
      </c>
      <c r="AO11" s="16" t="n">
        <v>0.0154785655149902</v>
      </c>
      <c r="AP11" s="16" t="n">
        <v>0.5</v>
      </c>
      <c r="AQ11" s="16"/>
      <c r="AR11" s="16" t="n">
        <v>0.541456307526514</v>
      </c>
      <c r="AS11" s="16" t="n">
        <v>0.354742296446994</v>
      </c>
      <c r="AT11" s="16" t="n">
        <v>0.0528912963839442</v>
      </c>
      <c r="AU11" s="16" t="n">
        <v>0.18751627442975</v>
      </c>
      <c r="AV11" s="16" t="n">
        <v>0</v>
      </c>
      <c r="AW11" s="16" t="n">
        <v>0.62369830371264</v>
      </c>
      <c r="AX11" s="16" t="n">
        <v>0.0013606078230644</v>
      </c>
      <c r="AY11" s="16" t="n">
        <v>0.175810164473961</v>
      </c>
      <c r="AZ11" s="16" t="n">
        <v>0.220856935263661</v>
      </c>
      <c r="BA11" s="16" t="n">
        <v>0.349714367464146</v>
      </c>
      <c r="BB11" s="16" t="n">
        <v>0.311098610966023</v>
      </c>
      <c r="BC11" s="16" t="n">
        <v>0.219192897322382</v>
      </c>
    </row>
    <row r="12">
      <c r="B12" s="17" t="s">
        <v>231</v>
      </c>
      <c r="C12" s="16" t="n">
        <v>0.13276553293844</v>
      </c>
      <c r="D12" s="16" t="n">
        <v>0.177090043390015</v>
      </c>
      <c r="E12" s="16" t="n">
        <v>0.0358496094794661</v>
      </c>
      <c r="F12" s="16" t="n">
        <v>0.17246820106431</v>
      </c>
      <c r="G12" s="16"/>
      <c r="H12" s="16" t="n">
        <v>0.019497521071241</v>
      </c>
      <c r="I12" s="16" t="n">
        <v>0.150713533429564</v>
      </c>
      <c r="J12" s="16"/>
      <c r="K12" s="16" t="n">
        <v>0.0706804572908324</v>
      </c>
      <c r="L12" s="16"/>
      <c r="M12" s="16" t="n">
        <v>0.13789363880818</v>
      </c>
      <c r="N12" s="16" t="n">
        <v>0.11892706906628</v>
      </c>
      <c r="O12" s="16" t="n">
        <v>0.113859438887522</v>
      </c>
      <c r="P12" s="16" t="n">
        <v>0.0555401285893625</v>
      </c>
      <c r="Q12" s="16"/>
      <c r="R12" s="16" t="n">
        <v>0.105283507269453</v>
      </c>
      <c r="S12" s="16" t="n">
        <v>0.308934612825696</v>
      </c>
      <c r="T12" s="16" t="n">
        <v>0.0163714986678267</v>
      </c>
      <c r="U12" s="16" t="n">
        <v>0.109981140947733</v>
      </c>
      <c r="V12" s="16" t="n">
        <v>0.125346284279637</v>
      </c>
      <c r="W12" s="16"/>
      <c r="X12" s="16" t="n">
        <v>0.138485113093488</v>
      </c>
      <c r="Y12" s="16" t="n">
        <v>0</v>
      </c>
      <c r="Z12" s="16" t="n">
        <v>0.0733544272003224</v>
      </c>
      <c r="AA12" s="16" t="n">
        <v>0.0516396542655826</v>
      </c>
      <c r="AB12" s="16" t="n">
        <v>0.0451177602085777</v>
      </c>
      <c r="AC12" s="16" t="n">
        <v>0.247754898517459</v>
      </c>
      <c r="AD12" s="16" t="n">
        <v>0.584182201234233</v>
      </c>
      <c r="AE12" s="16"/>
      <c r="AF12" s="16" t="n">
        <v>0.103109668409931</v>
      </c>
      <c r="AG12" s="16" t="n">
        <v>0.227611718370725</v>
      </c>
      <c r="AH12" s="16" t="n">
        <v>0.000799606053206464</v>
      </c>
      <c r="AI12" s="16" t="n">
        <v>0.021112691042363</v>
      </c>
      <c r="AJ12" s="16" t="n">
        <v>0.184747287848683</v>
      </c>
      <c r="AK12" s="16" t="n">
        <v>0.126645852337983</v>
      </c>
      <c r="AL12" s="16" t="n">
        <v>0.0442992833024868</v>
      </c>
      <c r="AM12" s="16" t="n">
        <v>0.0306043142913519</v>
      </c>
      <c r="AN12" s="16" t="n">
        <v>0.441643407522942</v>
      </c>
      <c r="AO12" s="16" t="n">
        <v>0</v>
      </c>
      <c r="AP12" s="16" t="n">
        <v>0</v>
      </c>
      <c r="AQ12" s="16"/>
      <c r="AR12" s="16" t="n">
        <v>0.234026469040665</v>
      </c>
      <c r="AS12" s="16" t="n">
        <v>0.000845928488326655</v>
      </c>
      <c r="AT12" s="16" t="n">
        <v>0.158173313208373</v>
      </c>
      <c r="AU12" s="16" t="n">
        <v>0</v>
      </c>
      <c r="AV12" s="16" t="n">
        <v>0</v>
      </c>
      <c r="AW12" s="16" t="n">
        <v>0.140047994859591</v>
      </c>
      <c r="AX12" s="16" t="n">
        <v>0.114301087811191</v>
      </c>
      <c r="AY12" s="16" t="n">
        <v>0.0022321324419234</v>
      </c>
      <c r="AZ12" s="16" t="n">
        <v>0</v>
      </c>
      <c r="BA12" s="16" t="n">
        <v>0.000925241458848471</v>
      </c>
      <c r="BB12" s="16" t="n">
        <v>0.24822555651729</v>
      </c>
      <c r="BC12" s="16" t="n">
        <v>0.0263848199200776</v>
      </c>
    </row>
    <row r="13">
      <c r="B13" s="17" t="s">
        <v>232</v>
      </c>
      <c r="C13" s="16" t="n">
        <v>0.0356848581450313</v>
      </c>
      <c r="D13" s="16" t="n">
        <v>0.0176556127614041</v>
      </c>
      <c r="E13" s="16" t="n">
        <v>0.00464371132551835</v>
      </c>
      <c r="F13" s="16" t="n">
        <v>0.0594691417782687</v>
      </c>
      <c r="G13" s="16"/>
      <c r="H13" s="16" t="n">
        <v>0.00067018666982291</v>
      </c>
      <c r="I13" s="16" t="n">
        <v>0.0536669984178541</v>
      </c>
      <c r="J13" s="16"/>
      <c r="K13" s="16" t="n">
        <v>0.0112520616871959</v>
      </c>
      <c r="L13" s="16"/>
      <c r="M13" s="16" t="n">
        <v>0.0337663986933153</v>
      </c>
      <c r="N13" s="16" t="n">
        <v>0.0516495790736807</v>
      </c>
      <c r="O13" s="16" t="n">
        <v>0.0242425868016608</v>
      </c>
      <c r="P13" s="16" t="n">
        <v>0.00291895949649421</v>
      </c>
      <c r="Q13" s="16"/>
      <c r="R13" s="16" t="n">
        <v>0</v>
      </c>
      <c r="S13" s="16" t="n">
        <v>0.0187703727115037</v>
      </c>
      <c r="T13" s="16" t="n">
        <v>0.00635187315339802</v>
      </c>
      <c r="U13" s="16" t="n">
        <v>0</v>
      </c>
      <c r="V13" s="16" t="n">
        <v>0.097401005097301</v>
      </c>
      <c r="W13" s="16"/>
      <c r="X13" s="16" t="n">
        <v>0.0626793575951928</v>
      </c>
      <c r="Y13" s="16" t="n">
        <v>0.0156700921704773</v>
      </c>
      <c r="Z13" s="16" t="n">
        <v>0</v>
      </c>
      <c r="AA13" s="16" t="n">
        <v>0</v>
      </c>
      <c r="AB13" s="16" t="n">
        <v>0.0372531377020543</v>
      </c>
      <c r="AC13" s="16" t="n">
        <v>0</v>
      </c>
      <c r="AD13" s="16" t="n">
        <v>0.018723131859056</v>
      </c>
      <c r="AE13" s="16"/>
      <c r="AF13" s="16" t="n">
        <v>0</v>
      </c>
      <c r="AG13" s="16" t="n">
        <v>0</v>
      </c>
      <c r="AH13" s="16" t="n">
        <v>0.0450188526640023</v>
      </c>
      <c r="AI13" s="16" t="n">
        <v>0</v>
      </c>
      <c r="AJ13" s="16" t="n">
        <v>0.0030195835906629</v>
      </c>
      <c r="AK13" s="16" t="n">
        <v>0.117907983363023</v>
      </c>
      <c r="AL13" s="16" t="n">
        <v>0.000209162424846981</v>
      </c>
      <c r="AM13" s="16" t="n">
        <v>0</v>
      </c>
      <c r="AN13" s="16" t="n">
        <v>0</v>
      </c>
      <c r="AO13" s="16" t="n">
        <v>0.0782572980083259</v>
      </c>
      <c r="AP13" s="16" t="n">
        <v>0</v>
      </c>
      <c r="AQ13" s="16"/>
      <c r="AR13" s="16" t="n">
        <v>0.15997946071524</v>
      </c>
      <c r="AS13" s="16" t="n">
        <v>0</v>
      </c>
      <c r="AT13" s="16" t="n">
        <v>0.0160619615597626</v>
      </c>
      <c r="AU13" s="16" t="n">
        <v>0</v>
      </c>
      <c r="AV13" s="16" t="n">
        <v>0</v>
      </c>
      <c r="AW13" s="16" t="n">
        <v>0.0157822785742272</v>
      </c>
      <c r="AX13" s="16" t="n">
        <v>0</v>
      </c>
      <c r="AY13" s="16" t="n">
        <v>0.0022321324419234</v>
      </c>
      <c r="AZ13" s="16" t="n">
        <v>0.0266687631038671</v>
      </c>
      <c r="BA13" s="16" t="n">
        <v>0</v>
      </c>
      <c r="BB13" s="16" t="n">
        <v>0.0112787737436838</v>
      </c>
      <c r="BC13" s="16" t="n">
        <v>0.00497979968261139</v>
      </c>
    </row>
    <row r="14">
      <c r="B14" s="17" t="s">
        <v>101</v>
      </c>
      <c r="C14" s="16" t="n">
        <v>0.0169108806212364</v>
      </c>
      <c r="D14" s="16" t="n">
        <v>0</v>
      </c>
      <c r="E14" s="16" t="n">
        <v>0.000132432489132804</v>
      </c>
      <c r="F14" s="16" t="n">
        <v>0.0322278634349924</v>
      </c>
      <c r="G14" s="16"/>
      <c r="H14" s="16" t="n">
        <v>0.000946280232491782</v>
      </c>
      <c r="I14" s="16" t="n">
        <v>0.0253932401108361</v>
      </c>
      <c r="J14" s="16"/>
      <c r="K14" s="16" t="n">
        <v>0.000101037651970067</v>
      </c>
      <c r="L14" s="16"/>
      <c r="M14" s="16" t="n">
        <v>0.0217106359427491</v>
      </c>
      <c r="N14" s="16" t="n">
        <v>0</v>
      </c>
      <c r="O14" s="16" t="n">
        <v>0</v>
      </c>
      <c r="P14" s="16" t="n">
        <v>0.0041214691299463</v>
      </c>
      <c r="Q14" s="16"/>
      <c r="R14" s="16" t="n">
        <v>0</v>
      </c>
      <c r="S14" s="16" t="n">
        <v>0</v>
      </c>
      <c r="T14" s="16" t="n">
        <v>0.000168394727663863</v>
      </c>
      <c r="U14" s="16" t="n">
        <v>0</v>
      </c>
      <c r="V14" s="16" t="n">
        <v>0.0541564992529078</v>
      </c>
      <c r="W14" s="16"/>
      <c r="X14" s="16" t="n">
        <v>0.0403006766055871</v>
      </c>
      <c r="Y14" s="16" t="n">
        <v>0</v>
      </c>
      <c r="Z14" s="16" t="n">
        <v>0</v>
      </c>
      <c r="AA14" s="16" t="n">
        <v>0</v>
      </c>
      <c r="AB14" s="16" t="n">
        <v>0.000351210465544091</v>
      </c>
      <c r="AC14" s="16" t="n">
        <v>0</v>
      </c>
      <c r="AD14" s="16" t="n">
        <v>0</v>
      </c>
      <c r="AE14" s="16"/>
      <c r="AF14" s="16" t="n">
        <v>0</v>
      </c>
      <c r="AG14" s="16" t="n">
        <v>0</v>
      </c>
      <c r="AH14" s="16" t="n">
        <v>0</v>
      </c>
      <c r="AI14" s="16" t="n">
        <v>0</v>
      </c>
      <c r="AJ14" s="16" t="n">
        <v>0.000229632682204659</v>
      </c>
      <c r="AK14" s="16" t="n">
        <v>0</v>
      </c>
      <c r="AL14" s="16" t="n">
        <v>0</v>
      </c>
      <c r="AM14" s="16" t="n">
        <v>0.1338006910438</v>
      </c>
      <c r="AN14" s="16" t="n">
        <v>0</v>
      </c>
      <c r="AO14" s="16" t="n">
        <v>0</v>
      </c>
      <c r="AP14" s="16" t="n">
        <v>0</v>
      </c>
      <c r="AQ14" s="16"/>
      <c r="AR14" s="16" t="n">
        <v>0</v>
      </c>
      <c r="AS14" s="16" t="n">
        <v>0</v>
      </c>
      <c r="AT14" s="16" t="n">
        <v>0</v>
      </c>
      <c r="AU14" s="16" t="n">
        <v>0</v>
      </c>
      <c r="AV14" s="16" t="n">
        <v>0</v>
      </c>
      <c r="AW14" s="16" t="n">
        <v>0</v>
      </c>
      <c r="AX14" s="16" t="n">
        <v>0.0013606078230644</v>
      </c>
      <c r="AY14" s="16" t="n">
        <v>0</v>
      </c>
      <c r="AZ14" s="16" t="n">
        <v>0</v>
      </c>
      <c r="BA14" s="16" t="n">
        <v>0</v>
      </c>
      <c r="BB14" s="16" t="n">
        <v>0</v>
      </c>
      <c r="BC14" s="16" t="n">
        <v>0.218505464326801</v>
      </c>
    </row>
    <row r="15">
      <c r="B15" s="17" t="s">
        <v>233</v>
      </c>
      <c r="C15" s="23" t="n">
        <v>0.491677625768613</v>
      </c>
      <c r="D15" s="23" t="n">
        <v>0.52775062775853</v>
      </c>
      <c r="E15" s="23" t="n">
        <v>0.513252669379971</v>
      </c>
      <c r="F15" s="23" t="n">
        <v>0.467061035479486</v>
      </c>
      <c r="G15" s="23"/>
      <c r="H15" s="23" t="n">
        <v>0.741851751547936</v>
      </c>
      <c r="I15" s="23" t="n">
        <v>0.436657093800907</v>
      </c>
      <c r="J15" s="23"/>
      <c r="K15" s="23" t="n">
        <v>0.788954034099423</v>
      </c>
      <c r="L15" s="23"/>
      <c r="M15" s="23" t="n">
        <v>0.467951833719549</v>
      </c>
      <c r="N15" s="23" t="n">
        <v>0.525801070232201</v>
      </c>
      <c r="O15" s="23" t="n">
        <v>0.679239658458186</v>
      </c>
      <c r="P15" s="23" t="n">
        <v>0.720681514313293</v>
      </c>
      <c r="Q15" s="23"/>
      <c r="R15" s="23" t="n">
        <v>0.894716492730547</v>
      </c>
      <c r="S15" s="23" t="n">
        <v>0.62557109506642</v>
      </c>
      <c r="T15" s="23" t="n">
        <v>0.52514216809569</v>
      </c>
      <c r="U15" s="23" t="n">
        <v>0.575704387564188</v>
      </c>
      <c r="V15" s="23" t="n">
        <v>0.279084323807032</v>
      </c>
      <c r="W15" s="23"/>
      <c r="X15" s="23" t="n">
        <v>0.520473261485571</v>
      </c>
      <c r="Y15" s="23" t="n">
        <v>0.329265438045401</v>
      </c>
      <c r="Z15" s="23" t="n">
        <v>0.384829719495467</v>
      </c>
      <c r="AA15" s="23" t="n">
        <v>0.747828384610303</v>
      </c>
      <c r="AB15" s="23" t="n">
        <v>0.861542190739812</v>
      </c>
      <c r="AC15" s="23" t="n">
        <v>0.686158226242052</v>
      </c>
      <c r="AD15" s="23" t="n">
        <v>0.266438745956555</v>
      </c>
      <c r="AE15" s="23"/>
      <c r="AF15" s="23" t="n">
        <v>0.893280523811987</v>
      </c>
      <c r="AG15" s="23" t="n">
        <v>0.515417094674463</v>
      </c>
      <c r="AH15" s="23" t="n">
        <v>0.647217779090079</v>
      </c>
      <c r="AI15" s="23" t="n">
        <v>0.39257808791334</v>
      </c>
      <c r="AJ15" s="23" t="n">
        <v>0.192732779214253</v>
      </c>
      <c r="AK15" s="23" t="n">
        <v>0.505133553594816</v>
      </c>
      <c r="AL15" s="23" t="n">
        <v>0.580065699259875</v>
      </c>
      <c r="AM15" s="23" t="n">
        <v>0.606608942923224</v>
      </c>
      <c r="AN15" s="23" t="n">
        <v>0.487357263483372</v>
      </c>
      <c r="AO15" s="23" t="n">
        <v>0.906264136476684</v>
      </c>
      <c r="AP15" s="23" t="n">
        <v>0.5</v>
      </c>
      <c r="AQ15" s="23"/>
      <c r="AR15" s="23" t="n">
        <v>0.0645377627175805</v>
      </c>
      <c r="AS15" s="23" t="n">
        <v>0.644411775064679</v>
      </c>
      <c r="AT15" s="23" t="n">
        <v>0.77287342884792</v>
      </c>
      <c r="AU15" s="23" t="n">
        <v>0.81248372557025</v>
      </c>
      <c r="AV15" s="23" t="n">
        <v>1</v>
      </c>
      <c r="AW15" s="23" t="n">
        <v>0.220471422853542</v>
      </c>
      <c r="AX15" s="23" t="n">
        <v>0.88297769654268</v>
      </c>
      <c r="AY15" s="23" t="n">
        <v>0.819725570642193</v>
      </c>
      <c r="AZ15" s="23" t="n">
        <v>0.752474301632472</v>
      </c>
      <c r="BA15" s="23" t="n">
        <v>0.649360391077005</v>
      </c>
      <c r="BB15" s="23" t="n">
        <v>0.429397058773003</v>
      </c>
      <c r="BC15" s="23" t="n">
        <v>0.530937018748127</v>
      </c>
    </row>
    <row r="16">
      <c r="B16" s="17" t="s">
        <v>234</v>
      </c>
      <c r="C16" s="23" t="n">
        <v>0.168450391083472</v>
      </c>
      <c r="D16" s="23" t="n">
        <v>0.19474565615142</v>
      </c>
      <c r="E16" s="23" t="n">
        <v>0.0404933208049845</v>
      </c>
      <c r="F16" s="23" t="n">
        <v>0.231937342842579</v>
      </c>
      <c r="G16" s="23"/>
      <c r="H16" s="23" t="n">
        <v>0.0201677077410639</v>
      </c>
      <c r="I16" s="23" t="n">
        <v>0.204380531847418</v>
      </c>
      <c r="J16" s="23"/>
      <c r="K16" s="23" t="n">
        <v>0.0819325189780283</v>
      </c>
      <c r="L16" s="23"/>
      <c r="M16" s="23" t="n">
        <v>0.171660037501495</v>
      </c>
      <c r="N16" s="23" t="n">
        <v>0.170576648139961</v>
      </c>
      <c r="O16" s="23" t="n">
        <v>0.138102025689182</v>
      </c>
      <c r="P16" s="23" t="n">
        <v>0.0584590880858567</v>
      </c>
      <c r="Q16" s="23"/>
      <c r="R16" s="23" t="n">
        <v>0.105283507269453</v>
      </c>
      <c r="S16" s="23" t="n">
        <v>0.3277049855372</v>
      </c>
      <c r="T16" s="23" t="n">
        <v>0.0227233718212248</v>
      </c>
      <c r="U16" s="23" t="n">
        <v>0.109981140947733</v>
      </c>
      <c r="V16" s="23" t="n">
        <v>0.222747289376938</v>
      </c>
      <c r="W16" s="23"/>
      <c r="X16" s="23" t="n">
        <v>0.201164470688681</v>
      </c>
      <c r="Y16" s="23" t="n">
        <v>0.0156700921704773</v>
      </c>
      <c r="Z16" s="23" t="n">
        <v>0.0733544272003224</v>
      </c>
      <c r="AA16" s="23" t="n">
        <v>0.0516396542655826</v>
      </c>
      <c r="AB16" s="23" t="n">
        <v>0.082370897910632</v>
      </c>
      <c r="AC16" s="23" t="n">
        <v>0.247754898517459</v>
      </c>
      <c r="AD16" s="23" t="n">
        <v>0.602905333093289</v>
      </c>
      <c r="AE16" s="23"/>
      <c r="AF16" s="23" t="n">
        <v>0.103109668409931</v>
      </c>
      <c r="AG16" s="23" t="n">
        <v>0.227611718370725</v>
      </c>
      <c r="AH16" s="23" t="n">
        <v>0.0458184587172088</v>
      </c>
      <c r="AI16" s="23" t="n">
        <v>0.021112691042363</v>
      </c>
      <c r="AJ16" s="23" t="n">
        <v>0.187766871439345</v>
      </c>
      <c r="AK16" s="23" t="n">
        <v>0.244553835701006</v>
      </c>
      <c r="AL16" s="23" t="n">
        <v>0.0445084457273338</v>
      </c>
      <c r="AM16" s="23" t="n">
        <v>0.0306043142913519</v>
      </c>
      <c r="AN16" s="23" t="n">
        <v>0.441643407522942</v>
      </c>
      <c r="AO16" s="23" t="n">
        <v>0.0782572980083259</v>
      </c>
      <c r="AP16" s="23" t="n">
        <v>0</v>
      </c>
      <c r="AQ16" s="23"/>
      <c r="AR16" s="23" t="n">
        <v>0.394005929755905</v>
      </c>
      <c r="AS16" s="23" t="n">
        <v>0.000845928488326655</v>
      </c>
      <c r="AT16" s="23" t="n">
        <v>0.174235274768136</v>
      </c>
      <c r="AU16" s="23" t="n">
        <v>0</v>
      </c>
      <c r="AV16" s="23" t="n">
        <v>0</v>
      </c>
      <c r="AW16" s="23" t="n">
        <v>0.155830273433819</v>
      </c>
      <c r="AX16" s="23" t="n">
        <v>0.114301087811191</v>
      </c>
      <c r="AY16" s="23" t="n">
        <v>0.00446426488384679</v>
      </c>
      <c r="AZ16" s="23" t="n">
        <v>0.0266687631038671</v>
      </c>
      <c r="BA16" s="23" t="n">
        <v>0.000925241458848471</v>
      </c>
      <c r="BB16" s="23" t="n">
        <v>0.259504330260974</v>
      </c>
      <c r="BC16" s="23" t="n">
        <v>0.031364619602689</v>
      </c>
    </row>
    <row r="17">
      <c r="B17" s="17" t="s">
        <v>132</v>
      </c>
      <c r="C17" s="24" t="n">
        <v>0.323227234685142</v>
      </c>
      <c r="D17" s="24" t="n">
        <v>0.33300497160711</v>
      </c>
      <c r="E17" s="24" t="n">
        <v>0.472759348574986</v>
      </c>
      <c r="F17" s="24" t="n">
        <v>0.235123692636907</v>
      </c>
      <c r="G17" s="24"/>
      <c r="H17" s="24" t="n">
        <v>0.721684043806872</v>
      </c>
      <c r="I17" s="24" t="n">
        <v>0.232276561953489</v>
      </c>
      <c r="J17" s="24"/>
      <c r="K17" s="24" t="n">
        <v>0.707021515121394</v>
      </c>
      <c r="L17" s="24"/>
      <c r="M17" s="24" t="n">
        <v>0.296291796218053</v>
      </c>
      <c r="N17" s="24" t="n">
        <v>0.35522442209224</v>
      </c>
      <c r="O17" s="24" t="n">
        <v>0.541137632769004</v>
      </c>
      <c r="P17" s="24" t="n">
        <v>0.662222426227436</v>
      </c>
      <c r="Q17" s="24"/>
      <c r="R17" s="24" t="n">
        <v>0.789432985461093</v>
      </c>
      <c r="S17" s="24" t="n">
        <v>0.29786610952922</v>
      </c>
      <c r="T17" s="24" t="n">
        <v>0.502418796274465</v>
      </c>
      <c r="U17" s="24" t="n">
        <v>0.465723246616455</v>
      </c>
      <c r="V17" s="24" t="n">
        <v>0.0563370344300937</v>
      </c>
      <c r="W17" s="24"/>
      <c r="X17" s="24" t="n">
        <v>0.319308790796891</v>
      </c>
      <c r="Y17" s="24" t="n">
        <v>0.313595345874923</v>
      </c>
      <c r="Z17" s="24" t="n">
        <v>0.311475292295145</v>
      </c>
      <c r="AA17" s="24" t="n">
        <v>0.69618873034472</v>
      </c>
      <c r="AB17" s="24" t="n">
        <v>0.77917129282918</v>
      </c>
      <c r="AC17" s="24" t="n">
        <v>0.438403327724593</v>
      </c>
      <c r="AD17" s="24" t="n">
        <v>-0.336466587136734</v>
      </c>
      <c r="AE17" s="24"/>
      <c r="AF17" s="24" t="n">
        <v>0.790170855402055</v>
      </c>
      <c r="AG17" s="24" t="n">
        <v>0.287805376303737</v>
      </c>
      <c r="AH17" s="24" t="n">
        <v>0.60139932037287</v>
      </c>
      <c r="AI17" s="24" t="n">
        <v>0.371465396870977</v>
      </c>
      <c r="AJ17" s="24" t="n">
        <v>0.0049659077749071</v>
      </c>
      <c r="AK17" s="24" t="n">
        <v>0.26057971789381</v>
      </c>
      <c r="AL17" s="24" t="n">
        <v>0.535557253532541</v>
      </c>
      <c r="AM17" s="24" t="n">
        <v>0.576004628631872</v>
      </c>
      <c r="AN17" s="24" t="n">
        <v>0.0457138559604297</v>
      </c>
      <c r="AO17" s="24" t="n">
        <v>0.828006838468358</v>
      </c>
      <c r="AP17" s="24" t="n">
        <v>0.5</v>
      </c>
      <c r="AQ17" s="24"/>
      <c r="AR17" s="24" t="n">
        <v>-0.329468167038325</v>
      </c>
      <c r="AS17" s="24" t="n">
        <v>0.643565846576352</v>
      </c>
      <c r="AT17" s="24" t="n">
        <v>0.598638154079784</v>
      </c>
      <c r="AU17" s="24" t="n">
        <v>0.81248372557025</v>
      </c>
      <c r="AV17" s="24" t="n">
        <v>1</v>
      </c>
      <c r="AW17" s="24" t="n">
        <v>0.0646411494197232</v>
      </c>
      <c r="AX17" s="24" t="n">
        <v>0.76867660873149</v>
      </c>
      <c r="AY17" s="24" t="n">
        <v>0.815261305758346</v>
      </c>
      <c r="AZ17" s="24" t="n">
        <v>0.725805538528605</v>
      </c>
      <c r="BA17" s="24" t="n">
        <v>0.648435149618157</v>
      </c>
      <c r="BB17" s="24" t="n">
        <v>0.169892728512029</v>
      </c>
      <c r="BC17" s="24" t="n">
        <v>0.499572399145438</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0.103043932264133</v>
      </c>
      <c r="D9" s="16" t="n">
        <v>0.106171832810869</v>
      </c>
      <c r="E9" s="16" t="n">
        <v>0.127190850680466</v>
      </c>
      <c r="F9" s="16" t="n">
        <v>0.0882847058147151</v>
      </c>
      <c r="G9" s="16"/>
      <c r="H9" s="16" t="n">
        <v>0.413339768441609</v>
      </c>
      <c r="I9" s="16" t="n">
        <v>0.0929349559894388</v>
      </c>
      <c r="J9" s="16"/>
      <c r="K9" s="16" t="n">
        <v>0.207218646372521</v>
      </c>
      <c r="L9" s="16"/>
      <c r="M9" s="16" t="n">
        <v>0.0830421652598576</v>
      </c>
      <c r="N9" s="16" t="n">
        <v>0.165523142019376</v>
      </c>
      <c r="O9" s="16" t="n">
        <v>0.170198125973817</v>
      </c>
      <c r="P9" s="16" t="n">
        <v>0.306532451359713</v>
      </c>
      <c r="Q9" s="16"/>
      <c r="R9" s="16" t="n">
        <v>0</v>
      </c>
      <c r="S9" s="16" t="n">
        <v>0.182715842231052</v>
      </c>
      <c r="T9" s="16" t="n">
        <v>0.119623126400005</v>
      </c>
      <c r="U9" s="16" t="n">
        <v>0.132283007757136</v>
      </c>
      <c r="V9" s="16" t="n">
        <v>0.0265996248291701</v>
      </c>
      <c r="W9" s="16"/>
      <c r="X9" s="16" t="n">
        <v>0.162553601496637</v>
      </c>
      <c r="Y9" s="16" t="n">
        <v>0.0100447730923656</v>
      </c>
      <c r="Z9" s="16" t="n">
        <v>0.208651006828613</v>
      </c>
      <c r="AA9" s="16" t="n">
        <v>0.0540716623470465</v>
      </c>
      <c r="AB9" s="16" t="n">
        <v>0.132183291556812</v>
      </c>
      <c r="AC9" s="16" t="n">
        <v>0.350181630322621</v>
      </c>
      <c r="AD9" s="16" t="n">
        <v>0.0627487627603749</v>
      </c>
      <c r="AE9" s="16"/>
      <c r="AF9" s="16" t="n">
        <v>0.0212280202258702</v>
      </c>
      <c r="AG9" s="16" t="n">
        <v>0.282795327158688</v>
      </c>
      <c r="AH9" s="16" t="n">
        <v>0.0179890424564863</v>
      </c>
      <c r="AI9" s="16" t="n">
        <v>0.080858325738429</v>
      </c>
      <c r="AJ9" s="16" t="n">
        <v>0.0391151318531184</v>
      </c>
      <c r="AK9" s="16" t="n">
        <v>0.154550581256836</v>
      </c>
      <c r="AL9" s="16" t="n">
        <v>0.0138304588080321</v>
      </c>
      <c r="AM9" s="16" t="n">
        <v>0.0669008404971478</v>
      </c>
      <c r="AN9" s="16" t="n">
        <v>0.37322845831029</v>
      </c>
      <c r="AO9" s="16" t="n">
        <v>0.405809457290773</v>
      </c>
      <c r="AP9" s="16" t="n">
        <v>0</v>
      </c>
      <c r="AQ9" s="16"/>
      <c r="AR9" s="16" t="n">
        <v>0.0129511527386507</v>
      </c>
      <c r="AS9" s="16" t="n">
        <v>0.281986210096411</v>
      </c>
      <c r="AT9" s="16" t="n">
        <v>0.0670075314979136</v>
      </c>
      <c r="AU9" s="16" t="n">
        <v>0</v>
      </c>
      <c r="AV9" s="16" t="n">
        <v>0.00959110139536694</v>
      </c>
      <c r="AW9" s="16" t="n">
        <v>0.0259519721870467</v>
      </c>
      <c r="AX9" s="16" t="n">
        <v>0.0139381359374711</v>
      </c>
      <c r="AY9" s="16" t="n">
        <v>0.0923693471208271</v>
      </c>
      <c r="AZ9" s="16" t="n">
        <v>0.476195347513659</v>
      </c>
      <c r="BA9" s="16" t="n">
        <v>0</v>
      </c>
      <c r="BB9" s="16" t="n">
        <v>0.054772559963679</v>
      </c>
      <c r="BC9" s="16" t="n">
        <v>0.517540254404998</v>
      </c>
    </row>
    <row r="10">
      <c r="B10" s="17" t="s">
        <v>229</v>
      </c>
      <c r="C10" s="16" t="n">
        <v>0.318999652546407</v>
      </c>
      <c r="D10" s="16" t="n">
        <v>0.380165824462873</v>
      </c>
      <c r="E10" s="16" t="n">
        <v>0.427150593505705</v>
      </c>
      <c r="F10" s="16" t="n">
        <v>0.236699082735188</v>
      </c>
      <c r="G10" s="16"/>
      <c r="H10" s="16" t="n">
        <v>0.29839866664096</v>
      </c>
      <c r="I10" s="16" t="n">
        <v>0.271268229444138</v>
      </c>
      <c r="J10" s="16"/>
      <c r="K10" s="16" t="n">
        <v>0.401742578174962</v>
      </c>
      <c r="L10" s="16"/>
      <c r="M10" s="16" t="n">
        <v>0.311722428532997</v>
      </c>
      <c r="N10" s="16" t="n">
        <v>0.298076484884122</v>
      </c>
      <c r="O10" s="16" t="n">
        <v>0.459873127069153</v>
      </c>
      <c r="P10" s="16" t="n">
        <v>0.38785752536331</v>
      </c>
      <c r="Q10" s="16"/>
      <c r="R10" s="16" t="n">
        <v>0.877285799784375</v>
      </c>
      <c r="S10" s="16" t="n">
        <v>0.156405468183387</v>
      </c>
      <c r="T10" s="16" t="n">
        <v>0.493192501025456</v>
      </c>
      <c r="U10" s="16" t="n">
        <v>0.392418521573599</v>
      </c>
      <c r="V10" s="16" t="n">
        <v>0.218051291459328</v>
      </c>
      <c r="W10" s="16"/>
      <c r="X10" s="16" t="n">
        <v>0.281118040092408</v>
      </c>
      <c r="Y10" s="16" t="n">
        <v>0.29469301052571</v>
      </c>
      <c r="Z10" s="16" t="n">
        <v>0.35483517584272</v>
      </c>
      <c r="AA10" s="16" t="n">
        <v>0.641433126182209</v>
      </c>
      <c r="AB10" s="16" t="n">
        <v>0.48710578460107</v>
      </c>
      <c r="AC10" s="16" t="n">
        <v>0.340836355137447</v>
      </c>
      <c r="AD10" s="16" t="n">
        <v>0.132365867921514</v>
      </c>
      <c r="AE10" s="16"/>
      <c r="AF10" s="16" t="n">
        <v>0.00270301351659386</v>
      </c>
      <c r="AG10" s="16" t="n">
        <v>0.168816114021053</v>
      </c>
      <c r="AH10" s="16" t="n">
        <v>0.477871757559119</v>
      </c>
      <c r="AI10" s="16" t="n">
        <v>0.116415339342508</v>
      </c>
      <c r="AJ10" s="16" t="n">
        <v>0.144539778628935</v>
      </c>
      <c r="AK10" s="16" t="n">
        <v>0.221853326030304</v>
      </c>
      <c r="AL10" s="16" t="n">
        <v>0.752830868489911</v>
      </c>
      <c r="AM10" s="16" t="n">
        <v>0.388201804536876</v>
      </c>
      <c r="AN10" s="16" t="n">
        <v>0.12916073489214</v>
      </c>
      <c r="AO10" s="16" t="n">
        <v>0.594190542709227</v>
      </c>
      <c r="AP10" s="16" t="n">
        <v>0</v>
      </c>
      <c r="AQ10" s="16"/>
      <c r="AR10" s="16" t="n">
        <v>0.0504987611045568</v>
      </c>
      <c r="AS10" s="16" t="n">
        <v>0.0664915996629177</v>
      </c>
      <c r="AT10" s="16" t="n">
        <v>0.530375182251023</v>
      </c>
      <c r="AU10" s="16" t="n">
        <v>0.555631304179166</v>
      </c>
      <c r="AV10" s="16" t="n">
        <v>0.66061844677188</v>
      </c>
      <c r="AW10" s="16" t="n">
        <v>0.338846098711878</v>
      </c>
      <c r="AX10" s="16" t="n">
        <v>0.869039560605209</v>
      </c>
      <c r="AY10" s="16" t="n">
        <v>0.101297876888521</v>
      </c>
      <c r="AZ10" s="16" t="n">
        <v>0.222941427911078</v>
      </c>
      <c r="BA10" s="16" t="n">
        <v>0.36196831253721</v>
      </c>
      <c r="BB10" s="16" t="n">
        <v>0.357706338193798</v>
      </c>
      <c r="BC10" s="16" t="n">
        <v>0.00412459797348847</v>
      </c>
    </row>
    <row r="11">
      <c r="B11" s="17" t="s">
        <v>259</v>
      </c>
      <c r="C11" s="16" t="n">
        <v>0.336983996506043</v>
      </c>
      <c r="D11" s="16" t="n">
        <v>0.451835391192718</v>
      </c>
      <c r="E11" s="16" t="n">
        <v>0.358246179696011</v>
      </c>
      <c r="F11" s="16" t="n">
        <v>0.285488406975602</v>
      </c>
      <c r="G11" s="16"/>
      <c r="H11" s="16" t="n">
        <v>0.126333718491773</v>
      </c>
      <c r="I11" s="16" t="n">
        <v>0.384789010678029</v>
      </c>
      <c r="J11" s="16"/>
      <c r="K11" s="16" t="n">
        <v>0.244183164673622</v>
      </c>
      <c r="L11" s="16"/>
      <c r="M11" s="16" t="n">
        <v>0.360910020893484</v>
      </c>
      <c r="N11" s="16" t="n">
        <v>0.261014797772153</v>
      </c>
      <c r="O11" s="16" t="n">
        <v>0.25378825602013</v>
      </c>
      <c r="P11" s="16" t="n">
        <v>0.131166733180079</v>
      </c>
      <c r="Q11" s="16"/>
      <c r="R11" s="16" t="n">
        <v>0.0174306929461714</v>
      </c>
      <c r="S11" s="16" t="n">
        <v>0.272515414803903</v>
      </c>
      <c r="T11" s="16" t="n">
        <v>0.24116954507885</v>
      </c>
      <c r="U11" s="16" t="n">
        <v>0.345502356426059</v>
      </c>
      <c r="V11" s="16" t="n">
        <v>0.446263061207879</v>
      </c>
      <c r="W11" s="16"/>
      <c r="X11" s="16" t="n">
        <v>0.234015586762498</v>
      </c>
      <c r="Y11" s="16" t="n">
        <v>0.516582111394957</v>
      </c>
      <c r="Z11" s="16" t="n">
        <v>0.0396375937416402</v>
      </c>
      <c r="AA11" s="16" t="n">
        <v>0.130335058990873</v>
      </c>
      <c r="AB11" s="16" t="n">
        <v>0.122491614355336</v>
      </c>
      <c r="AC11" s="16" t="n">
        <v>0.0935859868370863</v>
      </c>
      <c r="AD11" s="16" t="n">
        <v>0.735739304581996</v>
      </c>
      <c r="AE11" s="16"/>
      <c r="AF11" s="16" t="n">
        <v>0.00360980777808201</v>
      </c>
      <c r="AG11" s="16" t="n">
        <v>0.493648312377945</v>
      </c>
      <c r="AH11" s="16" t="n">
        <v>0.414040069147465</v>
      </c>
      <c r="AI11" s="16" t="n">
        <v>0.683966304605214</v>
      </c>
      <c r="AJ11" s="16" t="n">
        <v>0.473987227380852</v>
      </c>
      <c r="AK11" s="16" t="n">
        <v>0.219014065776701</v>
      </c>
      <c r="AL11" s="16" t="n">
        <v>0.195832396361084</v>
      </c>
      <c r="AM11" s="16" t="n">
        <v>0.36631984007554</v>
      </c>
      <c r="AN11" s="16" t="n">
        <v>0.0532157766290913</v>
      </c>
      <c r="AO11" s="16" t="n">
        <v>0</v>
      </c>
      <c r="AP11" s="16" t="n">
        <v>1</v>
      </c>
      <c r="AQ11" s="16"/>
      <c r="AR11" s="16" t="n">
        <v>0.36274366084271</v>
      </c>
      <c r="AS11" s="16" t="n">
        <v>0.616516264646798</v>
      </c>
      <c r="AT11" s="16" t="n">
        <v>0.216290631898804</v>
      </c>
      <c r="AU11" s="16" t="n">
        <v>0.444368695820834</v>
      </c>
      <c r="AV11" s="16" t="n">
        <v>0.329790451832753</v>
      </c>
      <c r="AW11" s="16" t="n">
        <v>0.57984171797932</v>
      </c>
      <c r="AX11" s="16" t="n">
        <v>0</v>
      </c>
      <c r="AY11" s="16" t="n">
        <v>0.716195561311748</v>
      </c>
      <c r="AZ11" s="16" t="n">
        <v>0.274194461471395</v>
      </c>
      <c r="BA11" s="16" t="n">
        <v>0.337234616283048</v>
      </c>
      <c r="BB11" s="16" t="n">
        <v>0.0797912150642587</v>
      </c>
      <c r="BC11" s="16" t="n">
        <v>0.223485264009412</v>
      </c>
    </row>
    <row r="12">
      <c r="B12" s="17" t="s">
        <v>231</v>
      </c>
      <c r="C12" s="16" t="n">
        <v>0.141042469161615</v>
      </c>
      <c r="D12" s="16" t="n">
        <v>0.0274084004408792</v>
      </c>
      <c r="E12" s="16" t="n">
        <v>0.0528835421322379</v>
      </c>
      <c r="F12" s="16" t="n">
        <v>0.230032835750173</v>
      </c>
      <c r="G12" s="16"/>
      <c r="H12" s="16" t="n">
        <v>0.0246090388329796</v>
      </c>
      <c r="I12" s="16" t="n">
        <v>0.16811429548263</v>
      </c>
      <c r="J12" s="16"/>
      <c r="K12" s="16" t="n">
        <v>0.0542341331070909</v>
      </c>
      <c r="L12" s="16"/>
      <c r="M12" s="16" t="n">
        <v>0.147723436039374</v>
      </c>
      <c r="N12" s="16" t="n">
        <v>0.139505954335709</v>
      </c>
      <c r="O12" s="16" t="n">
        <v>0.0651710757893634</v>
      </c>
      <c r="P12" s="16" t="n">
        <v>0.0868655860430119</v>
      </c>
      <c r="Q12" s="16"/>
      <c r="R12" s="16" t="n">
        <v>0</v>
      </c>
      <c r="S12" s="16" t="n">
        <v>0.213744820509935</v>
      </c>
      <c r="T12" s="16" t="n">
        <v>0.131224388876812</v>
      </c>
      <c r="U12" s="16" t="n">
        <v>0.108414006550532</v>
      </c>
      <c r="V12" s="16" t="n">
        <v>0.136364903020422</v>
      </c>
      <c r="W12" s="16"/>
      <c r="X12" s="16" t="n">
        <v>0.124400755282366</v>
      </c>
      <c r="Y12" s="16" t="n">
        <v>0.178384468316602</v>
      </c>
      <c r="Z12" s="16" t="n">
        <v>0.394481668500922</v>
      </c>
      <c r="AA12" s="16" t="n">
        <v>0.0423359926918744</v>
      </c>
      <c r="AB12" s="16" t="n">
        <v>0.23790099304797</v>
      </c>
      <c r="AC12" s="16" t="n">
        <v>0.00920623355554331</v>
      </c>
      <c r="AD12" s="16" t="n">
        <v>0.0359492640769659</v>
      </c>
      <c r="AE12" s="16"/>
      <c r="AF12" s="16" t="n">
        <v>0.859172060871808</v>
      </c>
      <c r="AG12" s="16" t="n">
        <v>0.0463639996502151</v>
      </c>
      <c r="AH12" s="16" t="n">
        <v>0.0426571793758239</v>
      </c>
      <c r="AI12" s="16" t="n">
        <v>0.0509024297364049</v>
      </c>
      <c r="AJ12" s="16" t="n">
        <v>0.311146911639732</v>
      </c>
      <c r="AK12" s="16" t="n">
        <v>0.142491649016246</v>
      </c>
      <c r="AL12" s="16" t="n">
        <v>0.0321805064013223</v>
      </c>
      <c r="AM12" s="16" t="n">
        <v>0</v>
      </c>
      <c r="AN12" s="16" t="n">
        <v>0.438281352116016</v>
      </c>
      <c r="AO12" s="16" t="n">
        <v>0</v>
      </c>
      <c r="AP12" s="16" t="n">
        <v>0</v>
      </c>
      <c r="AQ12" s="16"/>
      <c r="AR12" s="16" t="n">
        <v>0.386210671634801</v>
      </c>
      <c r="AS12" s="16" t="n">
        <v>0.00169185697665331</v>
      </c>
      <c r="AT12" s="16" t="n">
        <v>0.00344997137380862</v>
      </c>
      <c r="AU12" s="16" t="n">
        <v>0</v>
      </c>
      <c r="AV12" s="16" t="n">
        <v>0</v>
      </c>
      <c r="AW12" s="16" t="n">
        <v>0.0515591200317509</v>
      </c>
      <c r="AX12" s="16" t="n">
        <v>0.0549436033175852</v>
      </c>
      <c r="AY12" s="16" t="n">
        <v>0.0856729497950569</v>
      </c>
      <c r="AZ12" s="16" t="n">
        <v>0</v>
      </c>
      <c r="BA12" s="16" t="n">
        <v>0.300797071179741</v>
      </c>
      <c r="BB12" s="16" t="n">
        <v>0.502090499906423</v>
      </c>
      <c r="BC12" s="16" t="n">
        <v>0.00497979968261139</v>
      </c>
    </row>
    <row r="13">
      <c r="B13" s="17" t="s">
        <v>232</v>
      </c>
      <c r="C13" s="16" t="n">
        <v>0.083058360584827</v>
      </c>
      <c r="D13" s="16" t="n">
        <v>0.0344185510926608</v>
      </c>
      <c r="E13" s="16" t="n">
        <v>0.0345288339855797</v>
      </c>
      <c r="F13" s="16" t="n">
        <v>0.127267105289329</v>
      </c>
      <c r="G13" s="16"/>
      <c r="H13" s="16" t="n">
        <v>0.137318807592679</v>
      </c>
      <c r="I13" s="16" t="n">
        <v>0.0575002682949282</v>
      </c>
      <c r="J13" s="16"/>
      <c r="K13" s="16" t="n">
        <v>0.0926214776718049</v>
      </c>
      <c r="L13" s="16"/>
      <c r="M13" s="16" t="n">
        <v>0.0748913133315379</v>
      </c>
      <c r="N13" s="16" t="n">
        <v>0.135879620988639</v>
      </c>
      <c r="O13" s="16" t="n">
        <v>0.0509694151475368</v>
      </c>
      <c r="P13" s="16" t="n">
        <v>0.0875777040538869</v>
      </c>
      <c r="Q13" s="16"/>
      <c r="R13" s="16" t="n">
        <v>0.105283507269453</v>
      </c>
      <c r="S13" s="16" t="n">
        <v>0.174618454271723</v>
      </c>
      <c r="T13" s="16" t="n">
        <v>0.0147904386188772</v>
      </c>
      <c r="U13" s="16" t="n">
        <v>0.0213821076926738</v>
      </c>
      <c r="V13" s="16" t="n">
        <v>0.118564620230293</v>
      </c>
      <c r="W13" s="16"/>
      <c r="X13" s="16" t="n">
        <v>0.157611339760503</v>
      </c>
      <c r="Y13" s="16" t="n">
        <v>0.000295636670365577</v>
      </c>
      <c r="Z13" s="16" t="n">
        <v>0.00239455508610442</v>
      </c>
      <c r="AA13" s="16" t="n">
        <v>0.131824159787998</v>
      </c>
      <c r="AB13" s="16" t="n">
        <v>0.0203183164388136</v>
      </c>
      <c r="AC13" s="16" t="n">
        <v>0.206189794147302</v>
      </c>
      <c r="AD13" s="16" t="n">
        <v>0.0331968006591493</v>
      </c>
      <c r="AE13" s="16"/>
      <c r="AF13" s="16" t="n">
        <v>0.113287097607646</v>
      </c>
      <c r="AG13" s="16" t="n">
        <v>0.00837624679209847</v>
      </c>
      <c r="AH13" s="16" t="n">
        <v>0.0474419514611055</v>
      </c>
      <c r="AI13" s="16" t="n">
        <v>0.0678576005774438</v>
      </c>
      <c r="AJ13" s="16" t="n">
        <v>0.0312109504973628</v>
      </c>
      <c r="AK13" s="16" t="n">
        <v>0.262090377919913</v>
      </c>
      <c r="AL13" s="16" t="n">
        <v>0.00532576993964986</v>
      </c>
      <c r="AM13" s="16" t="n">
        <v>0.0447768238466359</v>
      </c>
      <c r="AN13" s="16" t="n">
        <v>0.00611367805246156</v>
      </c>
      <c r="AO13" s="16" t="n">
        <v>0</v>
      </c>
      <c r="AP13" s="16" t="n">
        <v>0</v>
      </c>
      <c r="AQ13" s="16"/>
      <c r="AR13" s="16" t="n">
        <v>0.187595753679282</v>
      </c>
      <c r="AS13" s="16" t="n">
        <v>0.0333140686172201</v>
      </c>
      <c r="AT13" s="16" t="n">
        <v>0.182876682978451</v>
      </c>
      <c r="AU13" s="16" t="n">
        <v>0</v>
      </c>
      <c r="AV13" s="16" t="n">
        <v>0</v>
      </c>
      <c r="AW13" s="16" t="n">
        <v>0.00380109109000463</v>
      </c>
      <c r="AX13" s="16" t="n">
        <v>0.0620787001397343</v>
      </c>
      <c r="AY13" s="16" t="n">
        <v>0.00446426488384679</v>
      </c>
      <c r="AZ13" s="16" t="n">
        <v>0.0266687631038671</v>
      </c>
      <c r="BA13" s="16" t="n">
        <v>0</v>
      </c>
      <c r="BB13" s="16" t="n">
        <v>0.00563938687184192</v>
      </c>
      <c r="BC13" s="16" t="n">
        <v>0.031364619602689</v>
      </c>
    </row>
    <row r="14">
      <c r="B14" s="17" t="s">
        <v>101</v>
      </c>
      <c r="C14" s="16" t="n">
        <v>0.0168715889369753</v>
      </c>
      <c r="D14" s="16" t="n">
        <v>0</v>
      </c>
      <c r="E14" s="16" t="n">
        <v>0</v>
      </c>
      <c r="F14" s="16" t="n">
        <v>0.0322278634349924</v>
      </c>
      <c r="G14" s="16"/>
      <c r="H14" s="16" t="n">
        <v>0</v>
      </c>
      <c r="I14" s="16" t="n">
        <v>0.0253932401108361</v>
      </c>
      <c r="J14" s="16"/>
      <c r="K14" s="16" t="n">
        <v>0</v>
      </c>
      <c r="L14" s="16"/>
      <c r="M14" s="16" t="n">
        <v>0.0217106359427491</v>
      </c>
      <c r="N14" s="16" t="n">
        <v>0</v>
      </c>
      <c r="O14" s="16" t="n">
        <v>0</v>
      </c>
      <c r="P14" s="16" t="n">
        <v>0</v>
      </c>
      <c r="Q14" s="16"/>
      <c r="R14" s="16" t="n">
        <v>0</v>
      </c>
      <c r="S14" s="16" t="n">
        <v>0</v>
      </c>
      <c r="T14" s="16" t="n">
        <v>0</v>
      </c>
      <c r="U14" s="16" t="n">
        <v>0</v>
      </c>
      <c r="V14" s="16" t="n">
        <v>0.0541564992529078</v>
      </c>
      <c r="W14" s="16"/>
      <c r="X14" s="16" t="n">
        <v>0.0403006766055871</v>
      </c>
      <c r="Y14" s="16" t="n">
        <v>0</v>
      </c>
      <c r="Z14" s="16" t="n">
        <v>0</v>
      </c>
      <c r="AA14" s="16" t="n">
        <v>0</v>
      </c>
      <c r="AB14" s="16" t="n">
        <v>0</v>
      </c>
      <c r="AC14" s="16" t="n">
        <v>0</v>
      </c>
      <c r="AD14" s="16" t="n">
        <v>0</v>
      </c>
      <c r="AE14" s="16"/>
      <c r="AF14" s="16" t="n">
        <v>0</v>
      </c>
      <c r="AG14" s="16" t="n">
        <v>0</v>
      </c>
      <c r="AH14" s="16" t="n">
        <v>0</v>
      </c>
      <c r="AI14" s="16" t="n">
        <v>0</v>
      </c>
      <c r="AJ14" s="16" t="n">
        <v>0</v>
      </c>
      <c r="AK14" s="16" t="n">
        <v>0</v>
      </c>
      <c r="AL14" s="16" t="n">
        <v>0</v>
      </c>
      <c r="AM14" s="16" t="n">
        <v>0.1338006910438</v>
      </c>
      <c r="AN14" s="16" t="n">
        <v>0</v>
      </c>
      <c r="AO14" s="16" t="n">
        <v>0</v>
      </c>
      <c r="AP14" s="16" t="n">
        <v>0</v>
      </c>
      <c r="AQ14" s="16"/>
      <c r="AR14" s="16" t="n">
        <v>0</v>
      </c>
      <c r="AS14" s="16" t="n">
        <v>0</v>
      </c>
      <c r="AT14" s="16" t="n">
        <v>0</v>
      </c>
      <c r="AU14" s="16" t="n">
        <v>0</v>
      </c>
      <c r="AV14" s="16" t="n">
        <v>0</v>
      </c>
      <c r="AW14" s="16" t="n">
        <v>0</v>
      </c>
      <c r="AX14" s="16" t="n">
        <v>0</v>
      </c>
      <c r="AY14" s="16" t="n">
        <v>0</v>
      </c>
      <c r="AZ14" s="16" t="n">
        <v>0</v>
      </c>
      <c r="BA14" s="16" t="n">
        <v>0</v>
      </c>
      <c r="BB14" s="16" t="n">
        <v>0</v>
      </c>
      <c r="BC14" s="16" t="n">
        <v>0.218505464326801</v>
      </c>
    </row>
    <row r="15">
      <c r="B15" s="17" t="s">
        <v>233</v>
      </c>
      <c r="C15" s="23" t="n">
        <v>0.422043584810539</v>
      </c>
      <c r="D15" s="23" t="n">
        <v>0.486337657273742</v>
      </c>
      <c r="E15" s="23" t="n">
        <v>0.554341444186171</v>
      </c>
      <c r="F15" s="23" t="n">
        <v>0.324983788549903</v>
      </c>
      <c r="G15" s="23"/>
      <c r="H15" s="23" t="n">
        <v>0.711738435082569</v>
      </c>
      <c r="I15" s="23" t="n">
        <v>0.364203185433576</v>
      </c>
      <c r="J15" s="23"/>
      <c r="K15" s="23" t="n">
        <v>0.608961224547483</v>
      </c>
      <c r="L15" s="23"/>
      <c r="M15" s="23" t="n">
        <v>0.394764593792855</v>
      </c>
      <c r="N15" s="23" t="n">
        <v>0.463599626903498</v>
      </c>
      <c r="O15" s="23" t="n">
        <v>0.63007125304297</v>
      </c>
      <c r="P15" s="23" t="n">
        <v>0.694389976723022</v>
      </c>
      <c r="Q15" s="23"/>
      <c r="R15" s="23" t="n">
        <v>0.877285799784375</v>
      </c>
      <c r="S15" s="23" t="n">
        <v>0.339121310414438</v>
      </c>
      <c r="T15" s="23" t="n">
        <v>0.612815627425461</v>
      </c>
      <c r="U15" s="23" t="n">
        <v>0.524701529330735</v>
      </c>
      <c r="V15" s="23" t="n">
        <v>0.244650916288498</v>
      </c>
      <c r="W15" s="23"/>
      <c r="X15" s="23" t="n">
        <v>0.443671641589045</v>
      </c>
      <c r="Y15" s="23" t="n">
        <v>0.304737783618076</v>
      </c>
      <c r="Z15" s="23" t="n">
        <v>0.563486182671333</v>
      </c>
      <c r="AA15" s="23" t="n">
        <v>0.695504788529255</v>
      </c>
      <c r="AB15" s="23" t="n">
        <v>0.619289076157881</v>
      </c>
      <c r="AC15" s="23" t="n">
        <v>0.691017985460068</v>
      </c>
      <c r="AD15" s="23" t="n">
        <v>0.195114630681889</v>
      </c>
      <c r="AE15" s="23"/>
      <c r="AF15" s="23" t="n">
        <v>0.023931033742464</v>
      </c>
      <c r="AG15" s="23" t="n">
        <v>0.451611441179741</v>
      </c>
      <c r="AH15" s="23" t="n">
        <v>0.495860800015606</v>
      </c>
      <c r="AI15" s="23" t="n">
        <v>0.197273665080937</v>
      </c>
      <c r="AJ15" s="23" t="n">
        <v>0.183654910482054</v>
      </c>
      <c r="AK15" s="23" t="n">
        <v>0.37640390728714</v>
      </c>
      <c r="AL15" s="23" t="n">
        <v>0.766661327297943</v>
      </c>
      <c r="AM15" s="23" t="n">
        <v>0.455102645034024</v>
      </c>
      <c r="AN15" s="23" t="n">
        <v>0.502389193202431</v>
      </c>
      <c r="AO15" s="23" t="n">
        <v>1</v>
      </c>
      <c r="AP15" s="23" t="n">
        <v>0</v>
      </c>
      <c r="AQ15" s="23"/>
      <c r="AR15" s="23" t="n">
        <v>0.0634499138432075</v>
      </c>
      <c r="AS15" s="23" t="n">
        <v>0.348477809759328</v>
      </c>
      <c r="AT15" s="23" t="n">
        <v>0.597382713748936</v>
      </c>
      <c r="AU15" s="23" t="n">
        <v>0.555631304179166</v>
      </c>
      <c r="AV15" s="23" t="n">
        <v>0.670209548167247</v>
      </c>
      <c r="AW15" s="23" t="n">
        <v>0.364798070898925</v>
      </c>
      <c r="AX15" s="23" t="n">
        <v>0.88297769654268</v>
      </c>
      <c r="AY15" s="23" t="n">
        <v>0.193667224009348</v>
      </c>
      <c r="AZ15" s="23" t="n">
        <v>0.699136775424737</v>
      </c>
      <c r="BA15" s="23" t="n">
        <v>0.36196831253721</v>
      </c>
      <c r="BB15" s="23" t="n">
        <v>0.412478898157477</v>
      </c>
      <c r="BC15" s="23" t="n">
        <v>0.521664852378486</v>
      </c>
    </row>
    <row r="16">
      <c r="B16" s="17" t="s">
        <v>234</v>
      </c>
      <c r="C16" s="23" t="n">
        <v>0.224100829746442</v>
      </c>
      <c r="D16" s="23" t="n">
        <v>0.06182695153354</v>
      </c>
      <c r="E16" s="23" t="n">
        <v>0.0874123761178175</v>
      </c>
      <c r="F16" s="23" t="n">
        <v>0.357299941039503</v>
      </c>
      <c r="G16" s="23"/>
      <c r="H16" s="23" t="n">
        <v>0.161927846425658</v>
      </c>
      <c r="I16" s="23" t="n">
        <v>0.225614563777558</v>
      </c>
      <c r="J16" s="23"/>
      <c r="K16" s="23" t="n">
        <v>0.146855610778896</v>
      </c>
      <c r="L16" s="23"/>
      <c r="M16" s="23" t="n">
        <v>0.222614749370912</v>
      </c>
      <c r="N16" s="23" t="n">
        <v>0.275385575324348</v>
      </c>
      <c r="O16" s="23" t="n">
        <v>0.1161404909369</v>
      </c>
      <c r="P16" s="23" t="n">
        <v>0.174443290096899</v>
      </c>
      <c r="Q16" s="23"/>
      <c r="R16" s="23" t="n">
        <v>0.105283507269453</v>
      </c>
      <c r="S16" s="23" t="n">
        <v>0.388363274781659</v>
      </c>
      <c r="T16" s="23" t="n">
        <v>0.146014827495689</v>
      </c>
      <c r="U16" s="23" t="n">
        <v>0.129796114243206</v>
      </c>
      <c r="V16" s="23" t="n">
        <v>0.254929523250715</v>
      </c>
      <c r="W16" s="23"/>
      <c r="X16" s="23" t="n">
        <v>0.28201209504287</v>
      </c>
      <c r="Y16" s="23" t="n">
        <v>0.178680104986967</v>
      </c>
      <c r="Z16" s="23" t="n">
        <v>0.396876223587026</v>
      </c>
      <c r="AA16" s="23" t="n">
        <v>0.174160152479872</v>
      </c>
      <c r="AB16" s="23" t="n">
        <v>0.258219309486783</v>
      </c>
      <c r="AC16" s="23" t="n">
        <v>0.215396027702846</v>
      </c>
      <c r="AD16" s="23" t="n">
        <v>0.0691460647361151</v>
      </c>
      <c r="AE16" s="23"/>
      <c r="AF16" s="23" t="n">
        <v>0.972459158479454</v>
      </c>
      <c r="AG16" s="23" t="n">
        <v>0.0547402464423136</v>
      </c>
      <c r="AH16" s="23" t="n">
        <v>0.0900991308369294</v>
      </c>
      <c r="AI16" s="23" t="n">
        <v>0.118760030313849</v>
      </c>
      <c r="AJ16" s="23" t="n">
        <v>0.342357862137094</v>
      </c>
      <c r="AK16" s="23" t="n">
        <v>0.404582026936159</v>
      </c>
      <c r="AL16" s="23" t="n">
        <v>0.0375062763409722</v>
      </c>
      <c r="AM16" s="23" t="n">
        <v>0.0447768238466359</v>
      </c>
      <c r="AN16" s="23" t="n">
        <v>0.444395030168478</v>
      </c>
      <c r="AO16" s="23" t="n">
        <v>0</v>
      </c>
      <c r="AP16" s="23" t="n">
        <v>0</v>
      </c>
      <c r="AQ16" s="23"/>
      <c r="AR16" s="23" t="n">
        <v>0.573806425314082</v>
      </c>
      <c r="AS16" s="23" t="n">
        <v>0.0350059255938734</v>
      </c>
      <c r="AT16" s="23" t="n">
        <v>0.18632665435226</v>
      </c>
      <c r="AU16" s="23" t="n">
        <v>0</v>
      </c>
      <c r="AV16" s="23" t="n">
        <v>0</v>
      </c>
      <c r="AW16" s="23" t="n">
        <v>0.0553602111217555</v>
      </c>
      <c r="AX16" s="23" t="n">
        <v>0.11702230345732</v>
      </c>
      <c r="AY16" s="23" t="n">
        <v>0.0901372146789037</v>
      </c>
      <c r="AZ16" s="23" t="n">
        <v>0.0266687631038671</v>
      </c>
      <c r="BA16" s="23" t="n">
        <v>0.300797071179741</v>
      </c>
      <c r="BB16" s="23" t="n">
        <v>0.507729886778264</v>
      </c>
      <c r="BC16" s="23" t="n">
        <v>0.0363444192853004</v>
      </c>
    </row>
    <row r="17">
      <c r="B17" s="17" t="s">
        <v>132</v>
      </c>
      <c r="C17" s="24" t="n">
        <v>0.197942755064097</v>
      </c>
      <c r="D17" s="24" t="n">
        <v>0.424510705740202</v>
      </c>
      <c r="E17" s="24" t="n">
        <v>0.466929068068353</v>
      </c>
      <c r="F17" s="24" t="n">
        <v>-0.0323161524895996</v>
      </c>
      <c r="G17" s="24"/>
      <c r="H17" s="24" t="n">
        <v>0.549810588656911</v>
      </c>
      <c r="I17" s="24" t="n">
        <v>0.138588621656018</v>
      </c>
      <c r="J17" s="24"/>
      <c r="K17" s="24" t="n">
        <v>0.462105613768587</v>
      </c>
      <c r="L17" s="24"/>
      <c r="M17" s="24" t="n">
        <v>0.172149844421943</v>
      </c>
      <c r="N17" s="24" t="n">
        <v>0.18821405157915</v>
      </c>
      <c r="O17" s="24" t="n">
        <v>0.51393076210607</v>
      </c>
      <c r="P17" s="24" t="n">
        <v>0.519946686626123</v>
      </c>
      <c r="Q17" s="24"/>
      <c r="R17" s="24" t="n">
        <v>0.772002292514922</v>
      </c>
      <c r="S17" s="24" t="n">
        <v>-0.0492419643672205</v>
      </c>
      <c r="T17" s="24" t="n">
        <v>0.466800799929772</v>
      </c>
      <c r="U17" s="24" t="n">
        <v>0.394905415087529</v>
      </c>
      <c r="V17" s="24" t="n">
        <v>-0.0102786069622173</v>
      </c>
      <c r="W17" s="24"/>
      <c r="X17" s="24" t="n">
        <v>0.161659546546175</v>
      </c>
      <c r="Y17" s="24" t="n">
        <v>0.126057678631109</v>
      </c>
      <c r="Z17" s="24" t="n">
        <v>0.166609959084307</v>
      </c>
      <c r="AA17" s="24" t="n">
        <v>0.521344636049383</v>
      </c>
      <c r="AB17" s="24" t="n">
        <v>0.361069766671098</v>
      </c>
      <c r="AC17" s="24" t="n">
        <v>0.475621957757222</v>
      </c>
      <c r="AD17" s="24" t="n">
        <v>0.125968565945774</v>
      </c>
      <c r="AE17" s="24"/>
      <c r="AF17" s="24" t="n">
        <v>-0.94852812473699</v>
      </c>
      <c r="AG17" s="24" t="n">
        <v>0.396871194737427</v>
      </c>
      <c r="AH17" s="24" t="n">
        <v>0.405761669178676</v>
      </c>
      <c r="AI17" s="24" t="n">
        <v>0.0785136347670884</v>
      </c>
      <c r="AJ17" s="24" t="n">
        <v>-0.158702951655041</v>
      </c>
      <c r="AK17" s="24" t="n">
        <v>-0.0281781196490191</v>
      </c>
      <c r="AL17" s="24" t="n">
        <v>0.729155050956971</v>
      </c>
      <c r="AM17" s="24" t="n">
        <v>0.410325821187388</v>
      </c>
      <c r="AN17" s="24" t="n">
        <v>0.0579941630339528</v>
      </c>
      <c r="AO17" s="24" t="n">
        <v>1</v>
      </c>
      <c r="AP17" s="24" t="n">
        <v>0</v>
      </c>
      <c r="AQ17" s="24"/>
      <c r="AR17" s="24" t="n">
        <v>-0.510356511470875</v>
      </c>
      <c r="AS17" s="24" t="n">
        <v>0.313471884165455</v>
      </c>
      <c r="AT17" s="24" t="n">
        <v>0.411056059396677</v>
      </c>
      <c r="AU17" s="24" t="n">
        <v>0.555631304179166</v>
      </c>
      <c r="AV17" s="24" t="n">
        <v>0.670209548167247</v>
      </c>
      <c r="AW17" s="24" t="n">
        <v>0.309437859777169</v>
      </c>
      <c r="AX17" s="24" t="n">
        <v>0.765955393085361</v>
      </c>
      <c r="AY17" s="24" t="n">
        <v>0.103530009330444</v>
      </c>
      <c r="AZ17" s="24" t="n">
        <v>0.67246801232087</v>
      </c>
      <c r="BA17" s="24" t="n">
        <v>0.0611712413574688</v>
      </c>
      <c r="BB17" s="24" t="n">
        <v>-0.0952509886207875</v>
      </c>
      <c r="BC17" s="24" t="n">
        <v>0.485320433093186</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0.230962563633854</v>
      </c>
      <c r="D9" s="16" t="n">
        <v>0.443735170673151</v>
      </c>
      <c r="E9" s="16" t="n">
        <v>0.286225585269243</v>
      </c>
      <c r="F9" s="16" t="n">
        <v>0.126566559374195</v>
      </c>
      <c r="G9" s="16"/>
      <c r="H9" s="16" t="n">
        <v>0.550390725305612</v>
      </c>
      <c r="I9" s="16" t="n">
        <v>0.196343348096731</v>
      </c>
      <c r="J9" s="16"/>
      <c r="K9" s="16" t="n">
        <v>0.308110732980921</v>
      </c>
      <c r="L9" s="16"/>
      <c r="M9" s="16" t="n">
        <v>0.221183322631596</v>
      </c>
      <c r="N9" s="16" t="n">
        <v>0.265234282036037</v>
      </c>
      <c r="O9" s="16" t="n">
        <v>0.238936458687921</v>
      </c>
      <c r="P9" s="16" t="n">
        <v>0.422454861516134</v>
      </c>
      <c r="Q9" s="16"/>
      <c r="R9" s="16" t="n">
        <v>0.0174306929461714</v>
      </c>
      <c r="S9" s="16" t="n">
        <v>0.189206005092236</v>
      </c>
      <c r="T9" s="16" t="n">
        <v>0.37209127060266</v>
      </c>
      <c r="U9" s="16" t="n">
        <v>0.269300293320755</v>
      </c>
      <c r="V9" s="16" t="n">
        <v>0.145398952116605</v>
      </c>
      <c r="W9" s="16"/>
      <c r="X9" s="16" t="n">
        <v>0.165613087905054</v>
      </c>
      <c r="Y9" s="16" t="n">
        <v>0.184287144963307</v>
      </c>
      <c r="Z9" s="16" t="n">
        <v>0.0411750834242634</v>
      </c>
      <c r="AA9" s="16" t="n">
        <v>0.680883247810454</v>
      </c>
      <c r="AB9" s="16" t="n">
        <v>0.421356132306478</v>
      </c>
      <c r="AC9" s="16" t="n">
        <v>0.517685109606022</v>
      </c>
      <c r="AD9" s="16" t="n">
        <v>0.102034730493267</v>
      </c>
      <c r="AE9" s="16"/>
      <c r="AF9" s="16" t="n">
        <v>0.0248337745053796</v>
      </c>
      <c r="AG9" s="16" t="n">
        <v>0.321705659173869</v>
      </c>
      <c r="AH9" s="16" t="n">
        <v>0.0432117323544881</v>
      </c>
      <c r="AI9" s="16" t="n">
        <v>0.131287294210043</v>
      </c>
      <c r="AJ9" s="16" t="n">
        <v>0.112019285112029</v>
      </c>
      <c r="AK9" s="16" t="n">
        <v>0.302187097228141</v>
      </c>
      <c r="AL9" s="16" t="n">
        <v>0.545388280879027</v>
      </c>
      <c r="AM9" s="16" t="n">
        <v>0.196767747516065</v>
      </c>
      <c r="AN9" s="16" t="n">
        <v>0.38933793681099</v>
      </c>
      <c r="AO9" s="16" t="n">
        <v>0.158110273911336</v>
      </c>
      <c r="AP9" s="16" t="n">
        <v>0</v>
      </c>
      <c r="AQ9" s="16"/>
      <c r="AR9" s="16" t="n">
        <v>0.0379280821991343</v>
      </c>
      <c r="AS9" s="16" t="n">
        <v>0.0312792243711874</v>
      </c>
      <c r="AT9" s="16" t="n">
        <v>0.38948468546328</v>
      </c>
      <c r="AU9" s="16" t="n">
        <v>0</v>
      </c>
      <c r="AV9" s="16" t="n">
        <v>0.331865538045503</v>
      </c>
      <c r="AW9" s="16" t="n">
        <v>0.0305754497151809</v>
      </c>
      <c r="AX9" s="16" t="n">
        <v>0.880256480896552</v>
      </c>
      <c r="AY9" s="16" t="n">
        <v>0.182506561799731</v>
      </c>
      <c r="AZ9" s="16" t="n">
        <v>0.497135889382474</v>
      </c>
      <c r="BA9" s="16" t="n">
        <v>0.00855297923767008</v>
      </c>
      <c r="BB9" s="16" t="n">
        <v>0.333656158453391</v>
      </c>
      <c r="BC9" s="16" t="n">
        <v>0.464770614564842</v>
      </c>
    </row>
    <row r="10">
      <c r="B10" s="17" t="s">
        <v>229</v>
      </c>
      <c r="C10" s="16" t="n">
        <v>0.27284434651423</v>
      </c>
      <c r="D10" s="16" t="n">
        <v>0.326409497192415</v>
      </c>
      <c r="E10" s="16" t="n">
        <v>0.309723907594999</v>
      </c>
      <c r="F10" s="16" t="n">
        <v>0.233546469022254</v>
      </c>
      <c r="G10" s="16"/>
      <c r="H10" s="16" t="n">
        <v>0.242197949223699</v>
      </c>
      <c r="I10" s="16" t="n">
        <v>0.247307860463848</v>
      </c>
      <c r="J10" s="16"/>
      <c r="K10" s="16" t="n">
        <v>0.307166833806814</v>
      </c>
      <c r="L10" s="16"/>
      <c r="M10" s="16" t="n">
        <v>0.246274660259131</v>
      </c>
      <c r="N10" s="16" t="n">
        <v>0.372288987947398</v>
      </c>
      <c r="O10" s="16" t="n">
        <v>0.342216168918475</v>
      </c>
      <c r="P10" s="16" t="n">
        <v>0.397610639983449</v>
      </c>
      <c r="Q10" s="16"/>
      <c r="R10" s="16" t="n">
        <v>0.877285799784375</v>
      </c>
      <c r="S10" s="16" t="n">
        <v>0.406411121098074</v>
      </c>
      <c r="T10" s="16" t="n">
        <v>0.228089794582446</v>
      </c>
      <c r="U10" s="16" t="n">
        <v>0.245875191496906</v>
      </c>
      <c r="V10" s="16" t="n">
        <v>0.207583656440153</v>
      </c>
      <c r="W10" s="16"/>
      <c r="X10" s="16" t="n">
        <v>0.176472924988051</v>
      </c>
      <c r="Y10" s="16" t="n">
        <v>0.272878021933432</v>
      </c>
      <c r="Z10" s="16" t="n">
        <v>0.321086376852712</v>
      </c>
      <c r="AA10" s="16" t="n">
        <v>0.214096676301533</v>
      </c>
      <c r="AB10" s="16" t="n">
        <v>0.245392923075892</v>
      </c>
      <c r="AC10" s="16" t="n">
        <v>0.35471989232561</v>
      </c>
      <c r="AD10" s="16" t="n">
        <v>0.737659655372863</v>
      </c>
      <c r="AE10" s="16"/>
      <c r="AF10" s="16" t="n">
        <v>0.00418597383594181</v>
      </c>
      <c r="AG10" s="16" t="n">
        <v>0.210230510188036</v>
      </c>
      <c r="AH10" s="16" t="n">
        <v>0.398497877241093</v>
      </c>
      <c r="AI10" s="16" t="n">
        <v>0.45935805625717</v>
      </c>
      <c r="AJ10" s="16" t="n">
        <v>0.233494378811037</v>
      </c>
      <c r="AK10" s="16" t="n">
        <v>0.174534563553225</v>
      </c>
      <c r="AL10" s="16" t="n">
        <v>0.168444435570941</v>
      </c>
      <c r="AM10" s="16" t="n">
        <v>0.0969129857361036</v>
      </c>
      <c r="AN10" s="16" t="n">
        <v>0.168873089621942</v>
      </c>
      <c r="AO10" s="16" t="n">
        <v>0.800576188495497</v>
      </c>
      <c r="AP10" s="16" t="n">
        <v>0.5</v>
      </c>
      <c r="AQ10" s="16"/>
      <c r="AR10" s="16" t="n">
        <v>0.237169138767021</v>
      </c>
      <c r="AS10" s="16" t="n">
        <v>0.345940024294348</v>
      </c>
      <c r="AT10" s="16" t="n">
        <v>0.401259715428668</v>
      </c>
      <c r="AU10" s="16" t="n">
        <v>0.239023106230466</v>
      </c>
      <c r="AV10" s="16" t="n">
        <v>0.00855355828899196</v>
      </c>
      <c r="AW10" s="16" t="n">
        <v>0.317517604052966</v>
      </c>
      <c r="AX10" s="16" t="n">
        <v>0.0661605236089275</v>
      </c>
      <c r="AY10" s="16" t="n">
        <v>0.0133927946515404</v>
      </c>
      <c r="AZ10" s="16" t="n">
        <v>0.0561168497376237</v>
      </c>
      <c r="BA10" s="16" t="n">
        <v>0.345787595520718</v>
      </c>
      <c r="BB10" s="16" t="n">
        <v>0.107798159315241</v>
      </c>
      <c r="BC10" s="16" t="n">
        <v>0.253994681902978</v>
      </c>
    </row>
    <row r="11">
      <c r="B11" s="17" t="s">
        <v>259</v>
      </c>
      <c r="C11" s="16" t="n">
        <v>0.29674095397945</v>
      </c>
      <c r="D11" s="16" t="n">
        <v>0.181632533529893</v>
      </c>
      <c r="E11" s="16" t="n">
        <v>0.293208738728921</v>
      </c>
      <c r="F11" s="16" t="n">
        <v>0.338276588222992</v>
      </c>
      <c r="G11" s="16"/>
      <c r="H11" s="16" t="n">
        <v>0.132637727977956</v>
      </c>
      <c r="I11" s="16" t="n">
        <v>0.349198644341737</v>
      </c>
      <c r="J11" s="16"/>
      <c r="K11" s="16" t="n">
        <v>0.310748593825596</v>
      </c>
      <c r="L11" s="16"/>
      <c r="M11" s="16" t="n">
        <v>0.303673579431558</v>
      </c>
      <c r="N11" s="16" t="n">
        <v>0.265521222274585</v>
      </c>
      <c r="O11" s="16" t="n">
        <v>0.315758835101153</v>
      </c>
      <c r="P11" s="16" t="n">
        <v>0.122119976181892</v>
      </c>
      <c r="Q11" s="16"/>
      <c r="R11" s="16" t="n">
        <v>0</v>
      </c>
      <c r="S11" s="16" t="n">
        <v>0.327672564383414</v>
      </c>
      <c r="T11" s="16" t="n">
        <v>0.176248010596147</v>
      </c>
      <c r="U11" s="16" t="n">
        <v>0.37006813280893</v>
      </c>
      <c r="V11" s="16" t="n">
        <v>0.312938849361999</v>
      </c>
      <c r="W11" s="16"/>
      <c r="X11" s="16" t="n">
        <v>0.39391366774753</v>
      </c>
      <c r="Y11" s="16" t="n">
        <v>0.267134665803251</v>
      </c>
      <c r="Z11" s="16" t="n">
        <v>0.59753410878524</v>
      </c>
      <c r="AA11" s="16" t="n">
        <v>0.0897594055405193</v>
      </c>
      <c r="AB11" s="16" t="n">
        <v>0.269571777906202</v>
      </c>
      <c r="AC11" s="16" t="n">
        <v>0.0882785532572867</v>
      </c>
      <c r="AD11" s="16" t="n">
        <v>0.113853888486195</v>
      </c>
      <c r="AE11" s="16"/>
      <c r="AF11" s="16" t="n">
        <v>0.867870583248747</v>
      </c>
      <c r="AG11" s="16" t="n">
        <v>0.468063830638095</v>
      </c>
      <c r="AH11" s="16" t="n">
        <v>0.453577305974161</v>
      </c>
      <c r="AI11" s="16" t="n">
        <v>0.377066129118772</v>
      </c>
      <c r="AJ11" s="16" t="n">
        <v>0.354888808575568</v>
      </c>
      <c r="AK11" s="16" t="n">
        <v>0.28975912779584</v>
      </c>
      <c r="AL11" s="16" t="n">
        <v>0.0727263418397437</v>
      </c>
      <c r="AM11" s="16" t="n">
        <v>0.310863179404807</v>
      </c>
      <c r="AN11" s="16" t="n">
        <v>0.440411881325488</v>
      </c>
      <c r="AO11" s="16" t="n">
        <v>0</v>
      </c>
      <c r="AP11" s="16" t="n">
        <v>0.5</v>
      </c>
      <c r="AQ11" s="16"/>
      <c r="AR11" s="16" t="n">
        <v>0.374184894912968</v>
      </c>
      <c r="AS11" s="16" t="n">
        <v>0.589466682717244</v>
      </c>
      <c r="AT11" s="16" t="n">
        <v>0.187130655021238</v>
      </c>
      <c r="AU11" s="16" t="n">
        <v>0.384612919263218</v>
      </c>
      <c r="AV11" s="16" t="n">
        <v>0.329790451832753</v>
      </c>
      <c r="AW11" s="16" t="n">
        <v>0.377357172597356</v>
      </c>
      <c r="AX11" s="16" t="n">
        <v>0.0522223876714564</v>
      </c>
      <c r="AY11" s="16" t="n">
        <v>0.716195561311748</v>
      </c>
      <c r="AZ11" s="16" t="n">
        <v>0.441713870527323</v>
      </c>
      <c r="BA11" s="16" t="n">
        <v>0.643808942323914</v>
      </c>
      <c r="BB11" s="16" t="n">
        <v>0.0636515397006778</v>
      </c>
      <c r="BC11" s="16" t="n">
        <v>0.00995959936522278</v>
      </c>
    </row>
    <row r="12">
      <c r="B12" s="17" t="s">
        <v>231</v>
      </c>
      <c r="C12" s="16" t="n">
        <v>0.111393975550346</v>
      </c>
      <c r="D12" s="16" t="n">
        <v>0.0127317863937619</v>
      </c>
      <c r="E12" s="16" t="n">
        <v>0.110709335917704</v>
      </c>
      <c r="F12" s="16" t="n">
        <v>0.145667352115203</v>
      </c>
      <c r="G12" s="16"/>
      <c r="H12" s="16" t="n">
        <v>0.0307881846642286</v>
      </c>
      <c r="I12" s="16" t="n">
        <v>0.0872185851232429</v>
      </c>
      <c r="J12" s="16"/>
      <c r="K12" s="16" t="n">
        <v>0.0738728017346994</v>
      </c>
      <c r="L12" s="16"/>
      <c r="M12" s="16" t="n">
        <v>0.130598056378841</v>
      </c>
      <c r="N12" s="16" t="n">
        <v>0.0341884933678653</v>
      </c>
      <c r="O12" s="16" t="n">
        <v>0.0723942593045495</v>
      </c>
      <c r="P12" s="16" t="n">
        <v>0.0394315921598906</v>
      </c>
      <c r="Q12" s="16"/>
      <c r="R12" s="16" t="n">
        <v>0</v>
      </c>
      <c r="S12" s="16" t="n">
        <v>0.00645686743629431</v>
      </c>
      <c r="T12" s="16" t="n">
        <v>0.116019477048421</v>
      </c>
      <c r="U12" s="16" t="n">
        <v>0.111813359588176</v>
      </c>
      <c r="V12" s="16" t="n">
        <v>0.186965178507869</v>
      </c>
      <c r="W12" s="16"/>
      <c r="X12" s="16" t="n">
        <v>0.117384202549684</v>
      </c>
      <c r="Y12" s="16" t="n">
        <v>0.194513170140307</v>
      </c>
      <c r="Z12" s="16" t="n">
        <v>0.0402044309377838</v>
      </c>
      <c r="AA12" s="16" t="n">
        <v>0.0152606703474936</v>
      </c>
      <c r="AB12" s="16" t="n">
        <v>0.0397723066707997</v>
      </c>
      <c r="AC12" s="16" t="n">
        <v>0</v>
      </c>
      <c r="AD12" s="16" t="n">
        <v>0.0340038901163233</v>
      </c>
      <c r="AE12" s="16"/>
      <c r="AF12" s="16" t="n">
        <v>0</v>
      </c>
      <c r="AG12" s="16" t="n">
        <v>0</v>
      </c>
      <c r="AH12" s="16" t="n">
        <v>0.00106864044360859</v>
      </c>
      <c r="AI12" s="16" t="n">
        <v>0.0235430653225042</v>
      </c>
      <c r="AJ12" s="16" t="n">
        <v>0.163371962960729</v>
      </c>
      <c r="AK12" s="16" t="n">
        <v>0.11731402508688</v>
      </c>
      <c r="AL12" s="16" t="n">
        <v>0.208945992789991</v>
      </c>
      <c r="AM12" s="16" t="n">
        <v>0.216878572452589</v>
      </c>
      <c r="AN12" s="16" t="n">
        <v>0.00137709224157953</v>
      </c>
      <c r="AO12" s="16" t="n">
        <v>0</v>
      </c>
      <c r="AP12" s="16" t="n">
        <v>0</v>
      </c>
      <c r="AQ12" s="16"/>
      <c r="AR12" s="16" t="n">
        <v>0.182943165284533</v>
      </c>
      <c r="AS12" s="16" t="n">
        <v>0.000845928488326655</v>
      </c>
      <c r="AT12" s="16" t="n">
        <v>0.006062982527052</v>
      </c>
      <c r="AU12" s="16" t="n">
        <v>0.376363974506317</v>
      </c>
      <c r="AV12" s="16" t="n">
        <v>0</v>
      </c>
      <c r="AW12" s="16" t="n">
        <v>0.271571068982622</v>
      </c>
      <c r="AX12" s="16" t="n">
        <v>0</v>
      </c>
      <c r="AY12" s="16" t="n">
        <v>0.0879050822369803</v>
      </c>
      <c r="AZ12" s="16" t="n">
        <v>0.00503339035257987</v>
      </c>
      <c r="BA12" s="16" t="n">
        <v>0.000925241458848471</v>
      </c>
      <c r="BB12" s="16" t="n">
        <v>0.247447071265345</v>
      </c>
      <c r="BC12" s="16" t="n">
        <v>0</v>
      </c>
    </row>
    <row r="13">
      <c r="B13" s="17" t="s">
        <v>232</v>
      </c>
      <c r="C13" s="16" t="n">
        <v>0.0367353159028633</v>
      </c>
      <c r="D13" s="16" t="n">
        <v>0.0354910122107792</v>
      </c>
      <c r="E13" s="16" t="n">
        <v>0.000132432489132804</v>
      </c>
      <c r="F13" s="16" t="n">
        <v>0.0579068814268386</v>
      </c>
      <c r="G13" s="16"/>
      <c r="H13" s="16" t="n">
        <v>0.0439854128285045</v>
      </c>
      <c r="I13" s="16" t="n">
        <v>0.0435861994073271</v>
      </c>
      <c r="J13" s="16"/>
      <c r="K13" s="16" t="n">
        <v>0.000101037651970067</v>
      </c>
      <c r="L13" s="16"/>
      <c r="M13" s="16" t="n">
        <v>0.0337663986933153</v>
      </c>
      <c r="N13" s="16" t="n">
        <v>0.062767014374115</v>
      </c>
      <c r="O13" s="16" t="n">
        <v>0.0102441309304386</v>
      </c>
      <c r="P13" s="16" t="n">
        <v>0.0183829301586336</v>
      </c>
      <c r="Q13" s="16"/>
      <c r="R13" s="16" t="n">
        <v>0.105283507269453</v>
      </c>
      <c r="S13" s="16" t="n">
        <v>0.0187703727115037</v>
      </c>
      <c r="T13" s="16" t="n">
        <v>0.00782739759334764</v>
      </c>
      <c r="U13" s="16" t="n">
        <v>0.000241280798425265</v>
      </c>
      <c r="V13" s="16" t="n">
        <v>0.0929568643204656</v>
      </c>
      <c r="W13" s="16"/>
      <c r="X13" s="16" t="n">
        <v>0.0810324655885548</v>
      </c>
      <c r="Y13" s="16" t="n">
        <v>0</v>
      </c>
      <c r="Z13" s="16" t="n">
        <v>0</v>
      </c>
      <c r="AA13" s="16" t="n">
        <v>0</v>
      </c>
      <c r="AB13" s="16" t="n">
        <v>0.0185614065028497</v>
      </c>
      <c r="AC13" s="16" t="n">
        <v>0.00728283866876582</v>
      </c>
      <c r="AD13" s="16" t="n">
        <v>0.0124478355313525</v>
      </c>
      <c r="AE13" s="16"/>
      <c r="AF13" s="16" t="n">
        <v>0.103109668409931</v>
      </c>
      <c r="AG13" s="16" t="n">
        <v>0</v>
      </c>
      <c r="AH13" s="16" t="n">
        <v>0.00131444902839684</v>
      </c>
      <c r="AI13" s="16" t="n">
        <v>0</v>
      </c>
      <c r="AJ13" s="16" t="n">
        <v>0.0037311758897685</v>
      </c>
      <c r="AK13" s="16" t="n">
        <v>0.116205186335914</v>
      </c>
      <c r="AL13" s="16" t="n">
        <v>0</v>
      </c>
      <c r="AM13" s="16" t="n">
        <v>0.0447768238466359</v>
      </c>
      <c r="AN13" s="16" t="n">
        <v>0</v>
      </c>
      <c r="AO13" s="16" t="n">
        <v>0.041313537593167</v>
      </c>
      <c r="AP13" s="16" t="n">
        <v>0</v>
      </c>
      <c r="AQ13" s="16"/>
      <c r="AR13" s="16" t="n">
        <v>0.160482766938038</v>
      </c>
      <c r="AS13" s="16" t="n">
        <v>0.0324681401288934</v>
      </c>
      <c r="AT13" s="16" t="n">
        <v>0.0160619615597626</v>
      </c>
      <c r="AU13" s="16" t="n">
        <v>0</v>
      </c>
      <c r="AV13" s="16" t="n">
        <v>0</v>
      </c>
      <c r="AW13" s="16" t="n">
        <v>0.00297870465187506</v>
      </c>
      <c r="AX13" s="16" t="n">
        <v>0.0013606078230644</v>
      </c>
      <c r="AY13" s="16" t="n">
        <v>0</v>
      </c>
      <c r="AZ13" s="16" t="n">
        <v>0</v>
      </c>
      <c r="BA13" s="16" t="n">
        <v>0.000925241458848471</v>
      </c>
      <c r="BB13" s="16" t="n">
        <v>0</v>
      </c>
      <c r="BC13" s="16" t="n">
        <v>0.0527696398401552</v>
      </c>
    </row>
    <row r="14">
      <c r="B14" s="17" t="s">
        <v>101</v>
      </c>
      <c r="C14" s="16" t="n">
        <v>0.0513228444192574</v>
      </c>
      <c r="D14" s="16" t="n">
        <v>0</v>
      </c>
      <c r="E14" s="16" t="n">
        <v>0</v>
      </c>
      <c r="F14" s="16" t="n">
        <v>0.0980361498385177</v>
      </c>
      <c r="G14" s="16"/>
      <c r="H14" s="16" t="n">
        <v>0</v>
      </c>
      <c r="I14" s="16" t="n">
        <v>0.076345362567114</v>
      </c>
      <c r="J14" s="16"/>
      <c r="K14" s="16" t="n">
        <v>0</v>
      </c>
      <c r="L14" s="16"/>
      <c r="M14" s="16" t="n">
        <v>0.0645039826055583</v>
      </c>
      <c r="N14" s="16" t="n">
        <v>0</v>
      </c>
      <c r="O14" s="16" t="n">
        <v>0.020450147057463</v>
      </c>
      <c r="P14" s="16" t="n">
        <v>0</v>
      </c>
      <c r="Q14" s="16"/>
      <c r="R14" s="16" t="n">
        <v>0</v>
      </c>
      <c r="S14" s="16" t="n">
        <v>0.0514830692784782</v>
      </c>
      <c r="T14" s="16" t="n">
        <v>0.0997240495769773</v>
      </c>
      <c r="U14" s="16" t="n">
        <v>0.00270174198680762</v>
      </c>
      <c r="V14" s="16" t="n">
        <v>0.0541564992529078</v>
      </c>
      <c r="W14" s="16"/>
      <c r="X14" s="16" t="n">
        <v>0.0655836512211255</v>
      </c>
      <c r="Y14" s="16" t="n">
        <v>0.0811869971597028</v>
      </c>
      <c r="Z14" s="16" t="n">
        <v>0</v>
      </c>
      <c r="AA14" s="16" t="n">
        <v>0</v>
      </c>
      <c r="AB14" s="16" t="n">
        <v>0.00534545353777801</v>
      </c>
      <c r="AC14" s="16" t="n">
        <v>0.032033606142316</v>
      </c>
      <c r="AD14" s="16" t="n">
        <v>0</v>
      </c>
      <c r="AE14" s="16"/>
      <c r="AF14" s="16" t="n">
        <v>0</v>
      </c>
      <c r="AG14" s="16" t="n">
        <v>0</v>
      </c>
      <c r="AH14" s="16" t="n">
        <v>0.102329994958253</v>
      </c>
      <c r="AI14" s="16" t="n">
        <v>0.00874545509151052</v>
      </c>
      <c r="AJ14" s="16" t="n">
        <v>0.132494388650869</v>
      </c>
      <c r="AK14" s="16" t="n">
        <v>0</v>
      </c>
      <c r="AL14" s="16" t="n">
        <v>0.00449494892029752</v>
      </c>
      <c r="AM14" s="16" t="n">
        <v>0.1338006910438</v>
      </c>
      <c r="AN14" s="16" t="n">
        <v>0</v>
      </c>
      <c r="AO14" s="16" t="n">
        <v>0</v>
      </c>
      <c r="AP14" s="16" t="n">
        <v>0</v>
      </c>
      <c r="AQ14" s="16"/>
      <c r="AR14" s="16" t="n">
        <v>0.00729195189830663</v>
      </c>
      <c r="AS14" s="16" t="n">
        <v>0</v>
      </c>
      <c r="AT14" s="16" t="n">
        <v>0</v>
      </c>
      <c r="AU14" s="16" t="n">
        <v>0</v>
      </c>
      <c r="AV14" s="16" t="n">
        <v>0.329790451832753</v>
      </c>
      <c r="AW14" s="16" t="n">
        <v>0</v>
      </c>
      <c r="AX14" s="16" t="n">
        <v>0</v>
      </c>
      <c r="AY14" s="16" t="n">
        <v>0</v>
      </c>
      <c r="AZ14" s="16" t="n">
        <v>0</v>
      </c>
      <c r="BA14" s="16" t="n">
        <v>0</v>
      </c>
      <c r="BB14" s="16" t="n">
        <v>0.247447071265345</v>
      </c>
      <c r="BC14" s="16" t="n">
        <v>0.218505464326801</v>
      </c>
    </row>
    <row r="15">
      <c r="B15" s="17" t="s">
        <v>233</v>
      </c>
      <c r="C15" s="23" t="n">
        <v>0.503806910148083</v>
      </c>
      <c r="D15" s="23" t="n">
        <v>0.770144667865565</v>
      </c>
      <c r="E15" s="23" t="n">
        <v>0.595949492864242</v>
      </c>
      <c r="F15" s="23" t="n">
        <v>0.360113028396449</v>
      </c>
      <c r="G15" s="23"/>
      <c r="H15" s="23" t="n">
        <v>0.792588674529311</v>
      </c>
      <c r="I15" s="23" t="n">
        <v>0.443651208560579</v>
      </c>
      <c r="J15" s="23"/>
      <c r="K15" s="23" t="n">
        <v>0.615277566787735</v>
      </c>
      <c r="L15" s="23"/>
      <c r="M15" s="23" t="n">
        <v>0.467457982890727</v>
      </c>
      <c r="N15" s="23" t="n">
        <v>0.637523269983435</v>
      </c>
      <c r="O15" s="23" t="n">
        <v>0.581152627606396</v>
      </c>
      <c r="P15" s="23" t="n">
        <v>0.820065501499583</v>
      </c>
      <c r="Q15" s="23"/>
      <c r="R15" s="23" t="n">
        <v>0.894716492730547</v>
      </c>
      <c r="S15" s="23" t="n">
        <v>0.59561712619031</v>
      </c>
      <c r="T15" s="23" t="n">
        <v>0.600181065185107</v>
      </c>
      <c r="U15" s="23" t="n">
        <v>0.515175484817661</v>
      </c>
      <c r="V15" s="23" t="n">
        <v>0.352982608556758</v>
      </c>
      <c r="W15" s="23"/>
      <c r="X15" s="23" t="n">
        <v>0.342086012893105</v>
      </c>
      <c r="Y15" s="23" t="n">
        <v>0.457165166896739</v>
      </c>
      <c r="Z15" s="23" t="n">
        <v>0.362261460276976</v>
      </c>
      <c r="AA15" s="23" t="n">
        <v>0.894979924111987</v>
      </c>
      <c r="AB15" s="23" t="n">
        <v>0.666749055382371</v>
      </c>
      <c r="AC15" s="23" t="n">
        <v>0.872405001931632</v>
      </c>
      <c r="AD15" s="23" t="n">
        <v>0.839694385866129</v>
      </c>
      <c r="AE15" s="23"/>
      <c r="AF15" s="23" t="n">
        <v>0.0290197483413214</v>
      </c>
      <c r="AG15" s="23" t="n">
        <v>0.531936169361905</v>
      </c>
      <c r="AH15" s="23" t="n">
        <v>0.441709609595581</v>
      </c>
      <c r="AI15" s="23" t="n">
        <v>0.590645350467213</v>
      </c>
      <c r="AJ15" s="23" t="n">
        <v>0.345513663923066</v>
      </c>
      <c r="AK15" s="23" t="n">
        <v>0.476721660781366</v>
      </c>
      <c r="AL15" s="23" t="n">
        <v>0.713832716449968</v>
      </c>
      <c r="AM15" s="23" t="n">
        <v>0.293680733252169</v>
      </c>
      <c r="AN15" s="23" t="n">
        <v>0.558211026432932</v>
      </c>
      <c r="AO15" s="23" t="n">
        <v>0.958686462406833</v>
      </c>
      <c r="AP15" s="23" t="n">
        <v>0.5</v>
      </c>
      <c r="AQ15" s="23"/>
      <c r="AR15" s="23" t="n">
        <v>0.275097220966155</v>
      </c>
      <c r="AS15" s="23" t="n">
        <v>0.377219248665536</v>
      </c>
      <c r="AT15" s="23" t="n">
        <v>0.790744400891948</v>
      </c>
      <c r="AU15" s="23" t="n">
        <v>0.239023106230466</v>
      </c>
      <c r="AV15" s="23" t="n">
        <v>0.340419096334495</v>
      </c>
      <c r="AW15" s="23" t="n">
        <v>0.348093053768147</v>
      </c>
      <c r="AX15" s="23" t="n">
        <v>0.946417004505479</v>
      </c>
      <c r="AY15" s="23" t="n">
        <v>0.195899356451271</v>
      </c>
      <c r="AZ15" s="23" t="n">
        <v>0.553252739120098</v>
      </c>
      <c r="BA15" s="23" t="n">
        <v>0.354340574758389</v>
      </c>
      <c r="BB15" s="23" t="n">
        <v>0.441454317768631</v>
      </c>
      <c r="BC15" s="23" t="n">
        <v>0.718765296467821</v>
      </c>
    </row>
    <row r="16">
      <c r="B16" s="17" t="s">
        <v>234</v>
      </c>
      <c r="C16" s="23" t="n">
        <v>0.148129291453209</v>
      </c>
      <c r="D16" s="23" t="n">
        <v>0.0482227986045412</v>
      </c>
      <c r="E16" s="23" t="n">
        <v>0.110841768406837</v>
      </c>
      <c r="F16" s="23" t="n">
        <v>0.203574233542042</v>
      </c>
      <c r="G16" s="23"/>
      <c r="H16" s="23" t="n">
        <v>0.0747735974927332</v>
      </c>
      <c r="I16" s="23" t="n">
        <v>0.13080478453057</v>
      </c>
      <c r="J16" s="23"/>
      <c r="K16" s="23" t="n">
        <v>0.0739738393866694</v>
      </c>
      <c r="L16" s="23"/>
      <c r="M16" s="23" t="n">
        <v>0.164364455072156</v>
      </c>
      <c r="N16" s="23" t="n">
        <v>0.0969555077419803</v>
      </c>
      <c r="O16" s="23" t="n">
        <v>0.0826383902349881</v>
      </c>
      <c r="P16" s="23" t="n">
        <v>0.0578145223185242</v>
      </c>
      <c r="Q16" s="23"/>
      <c r="R16" s="23" t="n">
        <v>0.105283507269453</v>
      </c>
      <c r="S16" s="23" t="n">
        <v>0.0252272401477981</v>
      </c>
      <c r="T16" s="23" t="n">
        <v>0.123846874641769</v>
      </c>
      <c r="U16" s="23" t="n">
        <v>0.112054640386602</v>
      </c>
      <c r="V16" s="23" t="n">
        <v>0.279922042828335</v>
      </c>
      <c r="W16" s="23"/>
      <c r="X16" s="23" t="n">
        <v>0.198416668138239</v>
      </c>
      <c r="Y16" s="23" t="n">
        <v>0.194513170140307</v>
      </c>
      <c r="Z16" s="23" t="n">
        <v>0.0402044309377838</v>
      </c>
      <c r="AA16" s="23" t="n">
        <v>0.0152606703474936</v>
      </c>
      <c r="AB16" s="23" t="n">
        <v>0.0583337131736494</v>
      </c>
      <c r="AC16" s="23" t="n">
        <v>0.00728283866876582</v>
      </c>
      <c r="AD16" s="23" t="n">
        <v>0.0464517256476758</v>
      </c>
      <c r="AE16" s="23"/>
      <c r="AF16" s="23" t="n">
        <v>0.103109668409931</v>
      </c>
      <c r="AG16" s="23" t="n">
        <v>0</v>
      </c>
      <c r="AH16" s="23" t="n">
        <v>0.00238308947200543</v>
      </c>
      <c r="AI16" s="23" t="n">
        <v>0.0235430653225042</v>
      </c>
      <c r="AJ16" s="23" t="n">
        <v>0.167103138850497</v>
      </c>
      <c r="AK16" s="23" t="n">
        <v>0.233519211422794</v>
      </c>
      <c r="AL16" s="23" t="n">
        <v>0.208945992789991</v>
      </c>
      <c r="AM16" s="23" t="n">
        <v>0.261655396299225</v>
      </c>
      <c r="AN16" s="23" t="n">
        <v>0.00137709224157953</v>
      </c>
      <c r="AO16" s="23" t="n">
        <v>0.041313537593167</v>
      </c>
      <c r="AP16" s="23" t="n">
        <v>0</v>
      </c>
      <c r="AQ16" s="23"/>
      <c r="AR16" s="23" t="n">
        <v>0.343425932222571</v>
      </c>
      <c r="AS16" s="23" t="n">
        <v>0.0333140686172201</v>
      </c>
      <c r="AT16" s="23" t="n">
        <v>0.0221249440868146</v>
      </c>
      <c r="AU16" s="23" t="n">
        <v>0.376363974506317</v>
      </c>
      <c r="AV16" s="23" t="n">
        <v>0</v>
      </c>
      <c r="AW16" s="23" t="n">
        <v>0.274549773634497</v>
      </c>
      <c r="AX16" s="23" t="n">
        <v>0.0013606078230644</v>
      </c>
      <c r="AY16" s="23" t="n">
        <v>0.0879050822369803</v>
      </c>
      <c r="AZ16" s="23" t="n">
        <v>0.00503339035257987</v>
      </c>
      <c r="BA16" s="23" t="n">
        <v>0.00185048291769694</v>
      </c>
      <c r="BB16" s="23" t="n">
        <v>0.247447071265345</v>
      </c>
      <c r="BC16" s="23" t="n">
        <v>0.0527696398401552</v>
      </c>
    </row>
    <row r="17">
      <c r="B17" s="17" t="s">
        <v>132</v>
      </c>
      <c r="C17" s="24" t="n">
        <v>0.355677618694874</v>
      </c>
      <c r="D17" s="24" t="n">
        <v>0.721921869261024</v>
      </c>
      <c r="E17" s="24" t="n">
        <v>0.485107724457405</v>
      </c>
      <c r="F17" s="24" t="n">
        <v>0.156538794854407</v>
      </c>
      <c r="G17" s="24"/>
      <c r="H17" s="24" t="n">
        <v>0.717815077036577</v>
      </c>
      <c r="I17" s="24" t="n">
        <v>0.312846424030009</v>
      </c>
      <c r="J17" s="24"/>
      <c r="K17" s="24" t="n">
        <v>0.541303727401065</v>
      </c>
      <c r="L17" s="24"/>
      <c r="M17" s="24" t="n">
        <v>0.303093527818571</v>
      </c>
      <c r="N17" s="24" t="n">
        <v>0.540567762241454</v>
      </c>
      <c r="O17" s="24" t="n">
        <v>0.498514237371408</v>
      </c>
      <c r="P17" s="24" t="n">
        <v>0.762250979181059</v>
      </c>
      <c r="Q17" s="24"/>
      <c r="R17" s="24" t="n">
        <v>0.789432985461093</v>
      </c>
      <c r="S17" s="24" t="n">
        <v>0.570389886042512</v>
      </c>
      <c r="T17" s="24" t="n">
        <v>0.476334190543338</v>
      </c>
      <c r="U17" s="24" t="n">
        <v>0.40312084443106</v>
      </c>
      <c r="V17" s="24" t="n">
        <v>0.0730605657284231</v>
      </c>
      <c r="W17" s="24"/>
      <c r="X17" s="24" t="n">
        <v>0.143669344754866</v>
      </c>
      <c r="Y17" s="24" t="n">
        <v>0.262651996756432</v>
      </c>
      <c r="Z17" s="24" t="n">
        <v>0.322057029339192</v>
      </c>
      <c r="AA17" s="24" t="n">
        <v>0.879719253764494</v>
      </c>
      <c r="AB17" s="24" t="n">
        <v>0.608415342208721</v>
      </c>
      <c r="AC17" s="24" t="n">
        <v>0.865122163262866</v>
      </c>
      <c r="AD17" s="24" t="n">
        <v>0.793242660218454</v>
      </c>
      <c r="AE17" s="24"/>
      <c r="AF17" s="24" t="n">
        <v>-0.0740899200686098</v>
      </c>
      <c r="AG17" s="24" t="n">
        <v>0.531936169361905</v>
      </c>
      <c r="AH17" s="24" t="n">
        <v>0.439326520123576</v>
      </c>
      <c r="AI17" s="24" t="n">
        <v>0.567102285144709</v>
      </c>
      <c r="AJ17" s="24" t="n">
        <v>0.178410525072569</v>
      </c>
      <c r="AK17" s="24" t="n">
        <v>0.243202449358572</v>
      </c>
      <c r="AL17" s="24" t="n">
        <v>0.504886723659977</v>
      </c>
      <c r="AM17" s="24" t="n">
        <v>0.0320253369529441</v>
      </c>
      <c r="AN17" s="24" t="n">
        <v>0.556833934191353</v>
      </c>
      <c r="AO17" s="24" t="n">
        <v>0.917372924813666</v>
      </c>
      <c r="AP17" s="24" t="n">
        <v>0.5</v>
      </c>
      <c r="AQ17" s="24"/>
      <c r="AR17" s="24" t="n">
        <v>-0.0683287112564155</v>
      </c>
      <c r="AS17" s="24" t="n">
        <v>0.343905180048316</v>
      </c>
      <c r="AT17" s="24" t="n">
        <v>0.768619456805133</v>
      </c>
      <c r="AU17" s="24" t="n">
        <v>-0.137340868275851</v>
      </c>
      <c r="AV17" s="24" t="n">
        <v>0.340419096334495</v>
      </c>
      <c r="AW17" s="24" t="n">
        <v>0.0735432801336491</v>
      </c>
      <c r="AX17" s="24" t="n">
        <v>0.945056396682415</v>
      </c>
      <c r="AY17" s="24" t="n">
        <v>0.107994274214291</v>
      </c>
      <c r="AZ17" s="24" t="n">
        <v>0.548219348767518</v>
      </c>
      <c r="BA17" s="24" t="n">
        <v>0.352490091840692</v>
      </c>
      <c r="BB17" s="24" t="n">
        <v>0.194007246503286</v>
      </c>
      <c r="BC17" s="24" t="n">
        <v>0.665995656627666</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268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349</v>
      </c>
      <c r="D7" s="11" t="n">
        <v>91</v>
      </c>
      <c r="E7" s="11" t="n">
        <v>189</v>
      </c>
      <c r="F7" s="11" t="n">
        <v>69</v>
      </c>
      <c r="G7" s="11"/>
      <c r="H7" s="11" t="n">
        <v>41</v>
      </c>
      <c r="I7" s="11" t="n">
        <v>225</v>
      </c>
      <c r="J7" s="11"/>
      <c r="K7" s="11" t="n">
        <v>100</v>
      </c>
      <c r="L7" s="11"/>
      <c r="M7" s="11" t="n">
        <v>39</v>
      </c>
      <c r="N7" s="11" t="n">
        <v>57</v>
      </c>
      <c r="O7" s="11" t="n">
        <v>109</v>
      </c>
      <c r="P7" s="11" t="n">
        <v>144</v>
      </c>
      <c r="Q7" s="11"/>
      <c r="R7" s="11" t="n">
        <v>3</v>
      </c>
      <c r="S7" s="11" t="n">
        <v>28</v>
      </c>
      <c r="T7" s="11" t="n">
        <v>97</v>
      </c>
      <c r="U7" s="11" t="n">
        <v>103</v>
      </c>
      <c r="V7" s="11" t="n">
        <v>117</v>
      </c>
      <c r="W7" s="11"/>
      <c r="X7" s="11" t="n">
        <v>42</v>
      </c>
      <c r="Y7" s="11" t="n">
        <v>29</v>
      </c>
      <c r="Z7" s="11" t="n">
        <v>20</v>
      </c>
      <c r="AA7" s="11" t="n">
        <v>36</v>
      </c>
      <c r="AB7" s="11" t="n">
        <v>67</v>
      </c>
      <c r="AC7" s="11" t="n">
        <v>37</v>
      </c>
      <c r="AD7" s="11" t="n">
        <v>116</v>
      </c>
      <c r="AE7" s="11"/>
      <c r="AF7" s="11" t="n">
        <v>11</v>
      </c>
      <c r="AG7" s="11" t="n">
        <v>18</v>
      </c>
      <c r="AH7" s="11" t="n">
        <v>51</v>
      </c>
      <c r="AI7" s="11" t="n">
        <v>63</v>
      </c>
      <c r="AJ7" s="11" t="n">
        <v>73</v>
      </c>
      <c r="AK7" s="11" t="n">
        <v>37</v>
      </c>
      <c r="AL7" s="11" t="n">
        <v>41</v>
      </c>
      <c r="AM7" s="11" t="n">
        <v>24</v>
      </c>
      <c r="AN7" s="11" t="n">
        <v>16</v>
      </c>
      <c r="AO7" s="11" t="n">
        <v>12</v>
      </c>
      <c r="AP7" s="11" t="n">
        <v>2</v>
      </c>
      <c r="AQ7" s="11"/>
      <c r="AR7" s="11" t="n">
        <v>41</v>
      </c>
      <c r="AS7" s="11" t="n">
        <v>32</v>
      </c>
      <c r="AT7" s="11" t="n">
        <v>76</v>
      </c>
      <c r="AU7" s="11" t="n">
        <v>9</v>
      </c>
      <c r="AV7" s="11" t="n">
        <v>7</v>
      </c>
      <c r="AW7" s="11" t="n">
        <v>57</v>
      </c>
      <c r="AX7" s="11" t="n">
        <v>14</v>
      </c>
      <c r="AY7" s="11" t="n">
        <v>19</v>
      </c>
      <c r="AZ7" s="11" t="n">
        <v>16</v>
      </c>
      <c r="BA7" s="11" t="n">
        <v>18</v>
      </c>
      <c r="BB7" s="11" t="n">
        <v>41</v>
      </c>
      <c r="BC7" s="11" t="n">
        <v>19</v>
      </c>
    </row>
    <row r="8" ht="30" customHeight="1">
      <c r="B8" s="12" t="s">
        <v>21</v>
      </c>
      <c r="C8" s="12" t="n">
        <v>183</v>
      </c>
      <c r="D8" s="12" t="n">
        <v>33</v>
      </c>
      <c r="E8" s="12" t="n">
        <v>54</v>
      </c>
      <c r="F8" s="12" t="n">
        <v>96</v>
      </c>
      <c r="G8" s="12"/>
      <c r="H8" s="12" t="n">
        <v>8</v>
      </c>
      <c r="I8" s="12" t="n">
        <v>121</v>
      </c>
      <c r="J8" s="12"/>
      <c r="K8" s="12" t="n">
        <v>71</v>
      </c>
      <c r="L8" s="12"/>
      <c r="M8" s="12" t="n">
        <v>142</v>
      </c>
      <c r="N8" s="12" t="n">
        <v>28</v>
      </c>
      <c r="O8" s="12" t="n">
        <v>11</v>
      </c>
      <c r="P8" s="12" t="n">
        <v>2</v>
      </c>
      <c r="Q8" s="12"/>
      <c r="R8" s="12" t="n">
        <v>4</v>
      </c>
      <c r="S8" s="12" t="n">
        <v>38</v>
      </c>
      <c r="T8" s="12" t="n">
        <v>43</v>
      </c>
      <c r="U8" s="12" t="n">
        <v>40</v>
      </c>
      <c r="V8" s="12" t="n">
        <v>57</v>
      </c>
      <c r="W8" s="12"/>
      <c r="X8" s="12" t="n">
        <v>76</v>
      </c>
      <c r="Y8" s="12" t="n">
        <v>51</v>
      </c>
      <c r="Z8" s="12" t="n">
        <v>4</v>
      </c>
      <c r="AA8" s="12" t="n">
        <v>13</v>
      </c>
      <c r="AB8" s="12" t="n">
        <v>20</v>
      </c>
      <c r="AC8" s="12" t="n">
        <v>3</v>
      </c>
      <c r="AD8" s="12" t="n">
        <v>9</v>
      </c>
      <c r="AE8" s="12"/>
      <c r="AF8" s="12" t="n">
        <v>4</v>
      </c>
      <c r="AG8" s="12" t="n">
        <v>1</v>
      </c>
      <c r="AH8" s="12" t="n">
        <v>19</v>
      </c>
      <c r="AI8" s="12" t="n">
        <v>12</v>
      </c>
      <c r="AJ8" s="12" t="n">
        <v>31</v>
      </c>
      <c r="AK8" s="12" t="n">
        <v>41</v>
      </c>
      <c r="AL8" s="12" t="n">
        <v>24</v>
      </c>
      <c r="AM8" s="12" t="n">
        <v>23</v>
      </c>
      <c r="AN8" s="12" t="n">
        <v>11</v>
      </c>
      <c r="AO8" s="12" t="n">
        <v>9</v>
      </c>
      <c r="AP8" s="12" t="n">
        <v>1</v>
      </c>
      <c r="AQ8" s="12"/>
      <c r="AR8" s="12" t="n">
        <v>30</v>
      </c>
      <c r="AS8" s="12" t="n">
        <v>10</v>
      </c>
      <c r="AT8" s="12" t="n">
        <v>44</v>
      </c>
      <c r="AU8" s="12" t="n">
        <v>1</v>
      </c>
      <c r="AV8" s="12" t="n">
        <v>6</v>
      </c>
      <c r="AW8" s="12" t="n">
        <v>37</v>
      </c>
      <c r="AX8" s="12" t="n">
        <v>5</v>
      </c>
      <c r="AY8" s="12" t="n">
        <v>2</v>
      </c>
      <c r="AZ8" s="12" t="n">
        <v>7</v>
      </c>
      <c r="BA8" s="12" t="n">
        <v>11</v>
      </c>
      <c r="BB8" s="12" t="n">
        <v>17</v>
      </c>
      <c r="BC8" s="12" t="n">
        <v>14</v>
      </c>
    </row>
    <row r="9">
      <c r="B9" s="17" t="s">
        <v>228</v>
      </c>
      <c r="C9" s="16" t="n">
        <v>0.207881733086175</v>
      </c>
      <c r="D9" s="16" t="n">
        <v>0.201210327032926</v>
      </c>
      <c r="E9" s="16" t="n">
        <v>0.319496523321089</v>
      </c>
      <c r="F9" s="16" t="n">
        <v>0.146916775529907</v>
      </c>
      <c r="G9" s="16"/>
      <c r="H9" s="16" t="n">
        <v>0.522156076843068</v>
      </c>
      <c r="I9" s="16" t="n">
        <v>0.237670276544853</v>
      </c>
      <c r="J9" s="16"/>
      <c r="K9" s="16" t="n">
        <v>0.214017438144077</v>
      </c>
      <c r="L9" s="16"/>
      <c r="M9" s="16" t="n">
        <v>0.186227305523144</v>
      </c>
      <c r="N9" s="16" t="n">
        <v>0.277700701205782</v>
      </c>
      <c r="O9" s="16" t="n">
        <v>0.285307965393294</v>
      </c>
      <c r="P9" s="16" t="n">
        <v>0.363835497327565</v>
      </c>
      <c r="Q9" s="16"/>
      <c r="R9" s="16" t="n">
        <v>0.0174306929461714</v>
      </c>
      <c r="S9" s="16" t="n">
        <v>0.343364782134577</v>
      </c>
      <c r="T9" s="16" t="n">
        <v>0.386706920552806</v>
      </c>
      <c r="U9" s="16" t="n">
        <v>0.135640843252007</v>
      </c>
      <c r="V9" s="16" t="n">
        <v>0.0535955602493986</v>
      </c>
      <c r="W9" s="16"/>
      <c r="X9" s="16" t="n">
        <v>0.169094504504541</v>
      </c>
      <c r="Y9" s="16" t="n">
        <v>0.0922125781688274</v>
      </c>
      <c r="Z9" s="16" t="n">
        <v>0.272899207310373</v>
      </c>
      <c r="AA9" s="16" t="n">
        <v>0.598718328798609</v>
      </c>
      <c r="AB9" s="16" t="n">
        <v>0.162697446514256</v>
      </c>
      <c r="AC9" s="16" t="n">
        <v>0.484808319935526</v>
      </c>
      <c r="AD9" s="16" t="n">
        <v>0.102243213472361</v>
      </c>
      <c r="AE9" s="16"/>
      <c r="AF9" s="16" t="n">
        <v>0.029922489104237</v>
      </c>
      <c r="AG9" s="16" t="n">
        <v>0.096978569154351</v>
      </c>
      <c r="AH9" s="16" t="n">
        <v>0.0807037559471261</v>
      </c>
      <c r="AI9" s="16" t="n">
        <v>0.101449921752923</v>
      </c>
      <c r="AJ9" s="16" t="n">
        <v>0.14252923977714</v>
      </c>
      <c r="AK9" s="16" t="n">
        <v>0.239715424277187</v>
      </c>
      <c r="AL9" s="16" t="n">
        <v>0.30274593649758</v>
      </c>
      <c r="AM9" s="16" t="n">
        <v>0.128398631937491</v>
      </c>
      <c r="AN9" s="16" t="n">
        <v>0.304811680729697</v>
      </c>
      <c r="AO9" s="16" t="n">
        <v>0.130422918564737</v>
      </c>
      <c r="AP9" s="16" t="n">
        <v>0</v>
      </c>
      <c r="AQ9" s="16"/>
      <c r="AR9" s="16" t="n">
        <v>0.0306361303008277</v>
      </c>
      <c r="AS9" s="16" t="n">
        <v>0.0488171432312913</v>
      </c>
      <c r="AT9" s="16" t="n">
        <v>0.345269382759631</v>
      </c>
      <c r="AU9" s="16" t="n">
        <v>0.119511553115233</v>
      </c>
      <c r="AV9" s="16" t="n">
        <v>0.340419096334495</v>
      </c>
      <c r="AW9" s="16" t="n">
        <v>0.0775110922187976</v>
      </c>
      <c r="AX9" s="16" t="n">
        <v>0.46035514044295</v>
      </c>
      <c r="AY9" s="16" t="n">
        <v>0.0923693471208271</v>
      </c>
      <c r="AZ9" s="16" t="n">
        <v>0.744661587750002</v>
      </c>
      <c r="BA9" s="16" t="n">
        <v>0.0382880280210039</v>
      </c>
      <c r="BB9" s="16" t="n">
        <v>0.0902915035559976</v>
      </c>
      <c r="BC9" s="16" t="n">
        <v>0.497510100158694</v>
      </c>
    </row>
    <row r="10">
      <c r="B10" s="17" t="s">
        <v>229</v>
      </c>
      <c r="C10" s="16" t="n">
        <v>0.336242414665453</v>
      </c>
      <c r="D10" s="16" t="n">
        <v>0.45781105301954</v>
      </c>
      <c r="E10" s="16" t="n">
        <v>0.395773554322907</v>
      </c>
      <c r="F10" s="16" t="n">
        <v>0.260751362029618</v>
      </c>
      <c r="G10" s="16"/>
      <c r="H10" s="16" t="n">
        <v>0.245613701056097</v>
      </c>
      <c r="I10" s="16" t="n">
        <v>0.294723398114621</v>
      </c>
      <c r="J10" s="16"/>
      <c r="K10" s="16" t="n">
        <v>0.437048493056725</v>
      </c>
      <c r="L10" s="16"/>
      <c r="M10" s="16" t="n">
        <v>0.348786151281846</v>
      </c>
      <c r="N10" s="16" t="n">
        <v>0.210305824100112</v>
      </c>
      <c r="O10" s="16" t="n">
        <v>0.472641495365679</v>
      </c>
      <c r="P10" s="16" t="n">
        <v>0.522782141757099</v>
      </c>
      <c r="Q10" s="16"/>
      <c r="R10" s="16" t="n">
        <v>0.877285799784375</v>
      </c>
      <c r="S10" s="16" t="n">
        <v>0.0859059357175479</v>
      </c>
      <c r="T10" s="16" t="n">
        <v>0.470414631175437</v>
      </c>
      <c r="U10" s="16" t="n">
        <v>0.367512942058976</v>
      </c>
      <c r="V10" s="16" t="n">
        <v>0.326287580349368</v>
      </c>
      <c r="W10" s="16"/>
      <c r="X10" s="16" t="n">
        <v>0.339853309835069</v>
      </c>
      <c r="Y10" s="16" t="n">
        <v>0.289335613795437</v>
      </c>
      <c r="Z10" s="16" t="n">
        <v>0.292766772535977</v>
      </c>
      <c r="AA10" s="16" t="n">
        <v>0.151496022588427</v>
      </c>
      <c r="AB10" s="16" t="n">
        <v>0.510126869454671</v>
      </c>
      <c r="AC10" s="16" t="n">
        <v>0.211930599234319</v>
      </c>
      <c r="AD10" s="16" t="n">
        <v>0.744798726142928</v>
      </c>
      <c r="AE10" s="16"/>
      <c r="AF10" s="16" t="n">
        <v>0.00779578161402382</v>
      </c>
      <c r="AG10" s="16" t="n">
        <v>0.653521750549701</v>
      </c>
      <c r="AH10" s="16" t="n">
        <v>0.631647486306979</v>
      </c>
      <c r="AI10" s="16" t="n">
        <v>0.520013597591051</v>
      </c>
      <c r="AJ10" s="16" t="n">
        <v>0.360185270201318</v>
      </c>
      <c r="AK10" s="16" t="n">
        <v>0.132834903068321</v>
      </c>
      <c r="AL10" s="16" t="n">
        <v>0.519138011709696</v>
      </c>
      <c r="AM10" s="16" t="n">
        <v>0.214974650646952</v>
      </c>
      <c r="AN10" s="16" t="n">
        <v>0.202801959228376</v>
      </c>
      <c r="AO10" s="16" t="n">
        <v>0.670071729868078</v>
      </c>
      <c r="AP10" s="16" t="n">
        <v>0</v>
      </c>
      <c r="AQ10" s="16"/>
      <c r="AR10" s="16" t="n">
        <v>0.37410365848419</v>
      </c>
      <c r="AS10" s="16" t="n">
        <v>0.335375983038715</v>
      </c>
      <c r="AT10" s="16" t="n">
        <v>0.364679185201654</v>
      </c>
      <c r="AU10" s="16" t="n">
        <v>0.495875527621549</v>
      </c>
      <c r="AV10" s="16" t="n">
        <v>0</v>
      </c>
      <c r="AW10" s="16" t="n">
        <v>0.469891610739122</v>
      </c>
      <c r="AX10" s="16" t="n">
        <v>0.433839476391072</v>
      </c>
      <c r="AY10" s="16" t="n">
        <v>0.810797040874499</v>
      </c>
      <c r="AZ10" s="16" t="n">
        <v>0.0294480866337566</v>
      </c>
      <c r="BA10" s="16" t="n">
        <v>0.323680284516206</v>
      </c>
      <c r="BB10" s="16" t="n">
        <v>0.323618713247992</v>
      </c>
      <c r="BC10" s="16" t="n">
        <v>0.00772953166493704</v>
      </c>
    </row>
    <row r="11">
      <c r="B11" s="17" t="s">
        <v>259</v>
      </c>
      <c r="C11" s="16" t="n">
        <v>0.228395939582417</v>
      </c>
      <c r="D11" s="16" t="n">
        <v>0.19194080935464</v>
      </c>
      <c r="E11" s="16" t="n">
        <v>0.148697626535842</v>
      </c>
      <c r="F11" s="16" t="n">
        <v>0.286084383518147</v>
      </c>
      <c r="G11" s="16"/>
      <c r="H11" s="16" t="n">
        <v>0.189191089504823</v>
      </c>
      <c r="I11" s="16" t="n">
        <v>0.299320559072784</v>
      </c>
      <c r="J11" s="16"/>
      <c r="K11" s="16" t="n">
        <v>0.186506768055702</v>
      </c>
      <c r="L11" s="16"/>
      <c r="M11" s="16" t="n">
        <v>0.210381100243325</v>
      </c>
      <c r="N11" s="16" t="n">
        <v>0.335004352869235</v>
      </c>
      <c r="O11" s="16" t="n">
        <v>0.207838078245367</v>
      </c>
      <c r="P11" s="16" t="n">
        <v>0.091147328588671</v>
      </c>
      <c r="Q11" s="16"/>
      <c r="R11" s="16" t="n">
        <v>0</v>
      </c>
      <c r="S11" s="16" t="n">
        <v>0.352441116829578</v>
      </c>
      <c r="T11" s="16" t="n">
        <v>0.10109233865132</v>
      </c>
      <c r="U11" s="16" t="n">
        <v>0.294985180233568</v>
      </c>
      <c r="V11" s="16" t="n">
        <v>0.215240053489688</v>
      </c>
      <c r="W11" s="16"/>
      <c r="X11" s="16" t="n">
        <v>0.210795102711162</v>
      </c>
      <c r="Y11" s="16" t="n">
        <v>0.284940330040495</v>
      </c>
      <c r="Z11" s="16" t="n">
        <v>0.231527969813746</v>
      </c>
      <c r="AA11" s="16" t="n">
        <v>0.208158239290492</v>
      </c>
      <c r="AB11" s="16" t="n">
        <v>0.299865877362279</v>
      </c>
      <c r="AC11" s="16" t="n">
        <v>0.133535191572603</v>
      </c>
      <c r="AD11" s="16" t="n">
        <v>0.0710630979759378</v>
      </c>
      <c r="AE11" s="16"/>
      <c r="AF11" s="16" t="n">
        <v>0.859172060871808</v>
      </c>
      <c r="AG11" s="16" t="n">
        <v>0.249499680295948</v>
      </c>
      <c r="AH11" s="16" t="n">
        <v>0.249540339847322</v>
      </c>
      <c r="AI11" s="16" t="n">
        <v>0.332199826088502</v>
      </c>
      <c r="AJ11" s="16" t="n">
        <v>0.261658586074515</v>
      </c>
      <c r="AK11" s="16" t="n">
        <v>0.168704320520886</v>
      </c>
      <c r="AL11" s="16" t="n">
        <v>0.0387986433229718</v>
      </c>
      <c r="AM11" s="16" t="n">
        <v>0.26080137795226</v>
      </c>
      <c r="AN11" s="16" t="n">
        <v>0.491009267800347</v>
      </c>
      <c r="AO11" s="16" t="n">
        <v>0.158191813974018</v>
      </c>
      <c r="AP11" s="16" t="n">
        <v>0.5</v>
      </c>
      <c r="AQ11" s="16"/>
      <c r="AR11" s="16" t="n">
        <v>0.39299931731031</v>
      </c>
      <c r="AS11" s="16" t="n">
        <v>0.570236906880487</v>
      </c>
      <c r="AT11" s="16" t="n">
        <v>0.105817178237869</v>
      </c>
      <c r="AU11" s="16" t="n">
        <v>0.0680047213145176</v>
      </c>
      <c r="AV11" s="16" t="n">
        <v>0.659580903665505</v>
      </c>
      <c r="AW11" s="16" t="n">
        <v>0.190373535234148</v>
      </c>
      <c r="AX11" s="16" t="n">
        <v>0.0535829954945208</v>
      </c>
      <c r="AY11" s="16" t="n">
        <v>0.011160662209617</v>
      </c>
      <c r="AZ11" s="16" t="n">
        <v>0.00503339035257987</v>
      </c>
      <c r="BA11" s="16" t="n">
        <v>0.63803168746279</v>
      </c>
      <c r="BB11" s="16" t="n">
        <v>0.0911956406653198</v>
      </c>
      <c r="BC11" s="16" t="n">
        <v>0.00497979968261139</v>
      </c>
    </row>
    <row r="12">
      <c r="B12" s="17" t="s">
        <v>231</v>
      </c>
      <c r="C12" s="16" t="n">
        <v>0.0687479667818178</v>
      </c>
      <c r="D12" s="16" t="n">
        <v>0.127114613911886</v>
      </c>
      <c r="E12" s="16" t="n">
        <v>0.0449698496479376</v>
      </c>
      <c r="F12" s="16" t="n">
        <v>0.0621779790448923</v>
      </c>
      <c r="G12" s="16"/>
      <c r="H12" s="16" t="n">
        <v>0.0430391325960128</v>
      </c>
      <c r="I12" s="16" t="n">
        <v>0.0620403925975857</v>
      </c>
      <c r="J12" s="16"/>
      <c r="K12" s="16" t="n">
        <v>0.0126443834828148</v>
      </c>
      <c r="L12" s="16"/>
      <c r="M12" s="16" t="n">
        <v>0.0657652414174289</v>
      </c>
      <c r="N12" s="16" t="n">
        <v>0.108718887137543</v>
      </c>
      <c r="O12" s="16" t="n">
        <v>0.0115340228111988</v>
      </c>
      <c r="P12" s="16" t="n">
        <v>0.0135594957940585</v>
      </c>
      <c r="Q12" s="16"/>
      <c r="R12" s="16" t="n">
        <v>0</v>
      </c>
      <c r="S12" s="16" t="n">
        <v>0.040528581625165</v>
      </c>
      <c r="T12" s="16" t="n">
        <v>0.0392231273603856</v>
      </c>
      <c r="U12" s="16" t="n">
        <v>0.0990660167687968</v>
      </c>
      <c r="V12" s="16" t="n">
        <v>0.0941651697537284</v>
      </c>
      <c r="W12" s="16"/>
      <c r="X12" s="16" t="n">
        <v>0.0325843788038503</v>
      </c>
      <c r="Y12" s="16" t="n">
        <v>0.158179122738446</v>
      </c>
      <c r="Z12" s="16" t="n">
        <v>0.165348253773281</v>
      </c>
      <c r="AA12" s="16" t="n">
        <v>0.0200798743823597</v>
      </c>
      <c r="AB12" s="16" t="n">
        <v>0.0212250683933669</v>
      </c>
      <c r="AC12" s="16" t="n">
        <v>0</v>
      </c>
      <c r="AD12" s="16" t="n">
        <v>0.0818949624087733</v>
      </c>
      <c r="AE12" s="16"/>
      <c r="AF12" s="16" t="n">
        <v>0</v>
      </c>
      <c r="AG12" s="16" t="n">
        <v>0</v>
      </c>
      <c r="AH12" s="16" t="n">
        <v>0.0373088118453663</v>
      </c>
      <c r="AI12" s="16" t="n">
        <v>0.0463366545675242</v>
      </c>
      <c r="AJ12" s="16" t="n">
        <v>0.208295263327572</v>
      </c>
      <c r="AK12" s="16" t="n">
        <v>0</v>
      </c>
      <c r="AL12" s="16" t="n">
        <v>0.129347952412067</v>
      </c>
      <c r="AM12" s="16" t="n">
        <v>0.0229332110869356</v>
      </c>
      <c r="AN12" s="16" t="n">
        <v>0.00137709224157953</v>
      </c>
      <c r="AO12" s="16" t="n">
        <v>0.041313537593167</v>
      </c>
      <c r="AP12" s="16" t="n">
        <v>0.5</v>
      </c>
      <c r="AQ12" s="16"/>
      <c r="AR12" s="16" t="n">
        <v>0.17929718933538</v>
      </c>
      <c r="AS12" s="16" t="n">
        <v>0.0455699668495072</v>
      </c>
      <c r="AT12" s="16" t="n">
        <v>0.0321239231195251</v>
      </c>
      <c r="AU12" s="16" t="n">
        <v>0.3166081979487</v>
      </c>
      <c r="AV12" s="16" t="n">
        <v>0</v>
      </c>
      <c r="AW12" s="16" t="n">
        <v>0.000411193219064782</v>
      </c>
      <c r="AX12" s="16" t="n">
        <v>0</v>
      </c>
      <c r="AY12" s="16" t="n">
        <v>0.0856729497950569</v>
      </c>
      <c r="AZ12" s="16" t="n">
        <v>0.220856935263661</v>
      </c>
      <c r="BA12" s="16" t="n">
        <v>0</v>
      </c>
      <c r="BB12" s="16" t="n">
        <v>0</v>
      </c>
      <c r="BC12" s="16" t="n">
        <v>0.244890284246879</v>
      </c>
    </row>
    <row r="13">
      <c r="B13" s="17" t="s">
        <v>232</v>
      </c>
      <c r="C13" s="16" t="n">
        <v>0.111785287541897</v>
      </c>
      <c r="D13" s="16" t="n">
        <v>0.000460001273693047</v>
      </c>
      <c r="E13" s="16" t="n">
        <v>0.0910624461722239</v>
      </c>
      <c r="F13" s="16" t="n">
        <v>0.161764175949012</v>
      </c>
      <c r="G13" s="16"/>
      <c r="H13" s="16" t="n">
        <v>0</v>
      </c>
      <c r="I13" s="16" t="n">
        <v>0.0444609607259682</v>
      </c>
      <c r="J13" s="16"/>
      <c r="K13" s="16" t="n">
        <v>0.14978291726068</v>
      </c>
      <c r="L13" s="16"/>
      <c r="M13" s="16" t="n">
        <v>0.137956572323748</v>
      </c>
      <c r="N13" s="16" t="n">
        <v>0.0204595269740257</v>
      </c>
      <c r="O13" s="16" t="n">
        <v>0.0226784381844618</v>
      </c>
      <c r="P13" s="16" t="n">
        <v>0.00867553653260691</v>
      </c>
      <c r="Q13" s="16"/>
      <c r="R13" s="16" t="n">
        <v>0</v>
      </c>
      <c r="S13" s="16" t="n">
        <v>0.158989210981628</v>
      </c>
      <c r="T13" s="16" t="n">
        <v>0.00256298226005158</v>
      </c>
      <c r="U13" s="16" t="n">
        <v>0.102795017686652</v>
      </c>
      <c r="V13" s="16" t="n">
        <v>0.178943200981819</v>
      </c>
      <c r="W13" s="16"/>
      <c r="X13" s="16" t="n">
        <v>0.193287669728669</v>
      </c>
      <c r="Y13" s="16" t="n">
        <v>0.094145358097092</v>
      </c>
      <c r="Z13" s="16" t="n">
        <v>0.0374577965666241</v>
      </c>
      <c r="AA13" s="16" t="n">
        <v>0</v>
      </c>
      <c r="AB13" s="16" t="n">
        <v>0.00608473827542722</v>
      </c>
      <c r="AC13" s="16" t="n">
        <v>0.169725889257553</v>
      </c>
      <c r="AD13" s="16" t="n">
        <v>0</v>
      </c>
      <c r="AE13" s="16"/>
      <c r="AF13" s="16" t="n">
        <v>0</v>
      </c>
      <c r="AG13" s="16" t="n">
        <v>0</v>
      </c>
      <c r="AH13" s="16" t="n">
        <v>0.000799606053206464</v>
      </c>
      <c r="AI13" s="16" t="n">
        <v>0</v>
      </c>
      <c r="AJ13" s="16" t="n">
        <v>0.0185179569489329</v>
      </c>
      <c r="AK13" s="16" t="n">
        <v>0.358348115536164</v>
      </c>
      <c r="AL13" s="16" t="n">
        <v>0.00996945605768441</v>
      </c>
      <c r="AM13" s="16" t="n">
        <v>0.208487123041209</v>
      </c>
      <c r="AN13" s="16" t="n">
        <v>0</v>
      </c>
      <c r="AO13" s="16" t="n">
        <v>0</v>
      </c>
      <c r="AP13" s="16" t="n">
        <v>0</v>
      </c>
      <c r="AQ13" s="16"/>
      <c r="AR13" s="16" t="n">
        <v>0.0229637045692929</v>
      </c>
      <c r="AS13" s="16" t="n">
        <v>0</v>
      </c>
      <c r="AT13" s="16" t="n">
        <v>0.136048369121559</v>
      </c>
      <c r="AU13" s="16" t="n">
        <v>0</v>
      </c>
      <c r="AV13" s="16" t="n">
        <v>0</v>
      </c>
      <c r="AW13" s="16" t="n">
        <v>0.261812568588868</v>
      </c>
      <c r="AX13" s="16" t="n">
        <v>0</v>
      </c>
      <c r="AY13" s="16" t="n">
        <v>0</v>
      </c>
      <c r="AZ13" s="16" t="n">
        <v>0</v>
      </c>
      <c r="BA13" s="16" t="n">
        <v>0</v>
      </c>
      <c r="BB13" s="16" t="n">
        <v>0.247447071265345</v>
      </c>
      <c r="BC13" s="16" t="n">
        <v>0</v>
      </c>
    </row>
    <row r="14">
      <c r="B14" s="17" t="s">
        <v>101</v>
      </c>
      <c r="C14" s="16" t="n">
        <v>0.0469466583422411</v>
      </c>
      <c r="D14" s="16" t="n">
        <v>0.0214631954073156</v>
      </c>
      <c r="E14" s="16" t="n">
        <v>0</v>
      </c>
      <c r="F14" s="16" t="n">
        <v>0.0823053239284229</v>
      </c>
      <c r="G14" s="16"/>
      <c r="H14" s="16" t="n">
        <v>0</v>
      </c>
      <c r="I14" s="16" t="n">
        <v>0.0617844129441878</v>
      </c>
      <c r="J14" s="16"/>
      <c r="K14" s="16" t="n">
        <v>0</v>
      </c>
      <c r="L14" s="16"/>
      <c r="M14" s="16" t="n">
        <v>0.0508836292105082</v>
      </c>
      <c r="N14" s="16" t="n">
        <v>0.0478107077133019</v>
      </c>
      <c r="O14" s="16" t="n">
        <v>0</v>
      </c>
      <c r="P14" s="16" t="n">
        <v>0</v>
      </c>
      <c r="Q14" s="16"/>
      <c r="R14" s="16" t="n">
        <v>0.105283507269453</v>
      </c>
      <c r="S14" s="16" t="n">
        <v>0.0187703727115037</v>
      </c>
      <c r="T14" s="16" t="n">
        <v>0</v>
      </c>
      <c r="U14" s="16" t="n">
        <v>0</v>
      </c>
      <c r="V14" s="16" t="n">
        <v>0.131768435175998</v>
      </c>
      <c r="W14" s="16"/>
      <c r="X14" s="16" t="n">
        <v>0.0543850344167088</v>
      </c>
      <c r="Y14" s="16" t="n">
        <v>0.0811869971597028</v>
      </c>
      <c r="Z14" s="16" t="n">
        <v>0</v>
      </c>
      <c r="AA14" s="16" t="n">
        <v>0.0215475349401123</v>
      </c>
      <c r="AB14" s="16" t="n">
        <v>0</v>
      </c>
      <c r="AC14" s="16" t="n">
        <v>0</v>
      </c>
      <c r="AD14" s="16" t="n">
        <v>0</v>
      </c>
      <c r="AE14" s="16"/>
      <c r="AF14" s="16" t="n">
        <v>0.103109668409931</v>
      </c>
      <c r="AG14" s="16" t="n">
        <v>0</v>
      </c>
      <c r="AH14" s="16" t="n">
        <v>0</v>
      </c>
      <c r="AI14" s="16" t="n">
        <v>0</v>
      </c>
      <c r="AJ14" s="16" t="n">
        <v>0.00881368367052263</v>
      </c>
      <c r="AK14" s="16" t="n">
        <v>0.100397236597442</v>
      </c>
      <c r="AL14" s="16" t="n">
        <v>0</v>
      </c>
      <c r="AM14" s="16" t="n">
        <v>0.164405005335152</v>
      </c>
      <c r="AN14" s="16" t="n">
        <v>0</v>
      </c>
      <c r="AO14" s="16" t="n">
        <v>0</v>
      </c>
      <c r="AP14" s="16" t="n">
        <v>0</v>
      </c>
      <c r="AQ14" s="16"/>
      <c r="AR14" s="16" t="n">
        <v>0</v>
      </c>
      <c r="AS14" s="16" t="n">
        <v>0</v>
      </c>
      <c r="AT14" s="16" t="n">
        <v>0.0160619615597626</v>
      </c>
      <c r="AU14" s="16" t="n">
        <v>0</v>
      </c>
      <c r="AV14" s="16" t="n">
        <v>0</v>
      </c>
      <c r="AW14" s="16" t="n">
        <v>0</v>
      </c>
      <c r="AX14" s="16" t="n">
        <v>0.0522223876714564</v>
      </c>
      <c r="AY14" s="16" t="n">
        <v>0</v>
      </c>
      <c r="AZ14" s="16" t="n">
        <v>0</v>
      </c>
      <c r="BA14" s="16" t="n">
        <v>0</v>
      </c>
      <c r="BB14" s="16" t="n">
        <v>0.247447071265345</v>
      </c>
      <c r="BC14" s="16" t="n">
        <v>0.244890284246879</v>
      </c>
    </row>
    <row r="15">
      <c r="B15" s="17" t="s">
        <v>233</v>
      </c>
      <c r="C15" s="23" t="n">
        <v>0.544124147751627</v>
      </c>
      <c r="D15" s="23" t="n">
        <v>0.659021380052466</v>
      </c>
      <c r="E15" s="23" t="n">
        <v>0.715270077643996</v>
      </c>
      <c r="F15" s="23" t="n">
        <v>0.407668137559525</v>
      </c>
      <c r="G15" s="23"/>
      <c r="H15" s="23" t="n">
        <v>0.767769777899165</v>
      </c>
      <c r="I15" s="23" t="n">
        <v>0.532393674659474</v>
      </c>
      <c r="J15" s="23"/>
      <c r="K15" s="23" t="n">
        <v>0.651065931200803</v>
      </c>
      <c r="L15" s="23"/>
      <c r="M15" s="23" t="n">
        <v>0.53501345680499</v>
      </c>
      <c r="N15" s="23" t="n">
        <v>0.488006525305894</v>
      </c>
      <c r="O15" s="23" t="n">
        <v>0.757949460758973</v>
      </c>
      <c r="P15" s="23" t="n">
        <v>0.886617639084664</v>
      </c>
      <c r="Q15" s="23"/>
      <c r="R15" s="23" t="n">
        <v>0.894716492730547</v>
      </c>
      <c r="S15" s="23" t="n">
        <v>0.429270717852125</v>
      </c>
      <c r="T15" s="23" t="n">
        <v>0.857121551728243</v>
      </c>
      <c r="U15" s="23" t="n">
        <v>0.503153785310983</v>
      </c>
      <c r="V15" s="23" t="n">
        <v>0.379883140598767</v>
      </c>
      <c r="W15" s="23"/>
      <c r="X15" s="23" t="n">
        <v>0.50894781433961</v>
      </c>
      <c r="Y15" s="23" t="n">
        <v>0.381548191964264</v>
      </c>
      <c r="Z15" s="23" t="n">
        <v>0.565665979846349</v>
      </c>
      <c r="AA15" s="23" t="n">
        <v>0.750214351387036</v>
      </c>
      <c r="AB15" s="23" t="n">
        <v>0.672824315968927</v>
      </c>
      <c r="AC15" s="23" t="n">
        <v>0.696738919169844</v>
      </c>
      <c r="AD15" s="23" t="n">
        <v>0.847041939615289</v>
      </c>
      <c r="AE15" s="23"/>
      <c r="AF15" s="23" t="n">
        <v>0.0377182707182608</v>
      </c>
      <c r="AG15" s="23" t="n">
        <v>0.750500319704052</v>
      </c>
      <c r="AH15" s="23" t="n">
        <v>0.712351242254105</v>
      </c>
      <c r="AI15" s="23" t="n">
        <v>0.621463519343974</v>
      </c>
      <c r="AJ15" s="23" t="n">
        <v>0.502714509978458</v>
      </c>
      <c r="AK15" s="23" t="n">
        <v>0.372550327345508</v>
      </c>
      <c r="AL15" s="23" t="n">
        <v>0.821883948207276</v>
      </c>
      <c r="AM15" s="23" t="n">
        <v>0.343373282584443</v>
      </c>
      <c r="AN15" s="23" t="n">
        <v>0.507613639958073</v>
      </c>
      <c r="AO15" s="23" t="n">
        <v>0.800494648432815</v>
      </c>
      <c r="AP15" s="23" t="n">
        <v>0</v>
      </c>
      <c r="AQ15" s="23"/>
      <c r="AR15" s="23" t="n">
        <v>0.404739788785018</v>
      </c>
      <c r="AS15" s="23" t="n">
        <v>0.384193126270006</v>
      </c>
      <c r="AT15" s="23" t="n">
        <v>0.709948567961285</v>
      </c>
      <c r="AU15" s="23" t="n">
        <v>0.615387080736782</v>
      </c>
      <c r="AV15" s="23" t="n">
        <v>0.340419096334495</v>
      </c>
      <c r="AW15" s="23" t="n">
        <v>0.54740270295792</v>
      </c>
      <c r="AX15" s="23" t="n">
        <v>0.894194616834023</v>
      </c>
      <c r="AY15" s="23" t="n">
        <v>0.903166387995326</v>
      </c>
      <c r="AZ15" s="23" t="n">
        <v>0.774109674383759</v>
      </c>
      <c r="BA15" s="23" t="n">
        <v>0.36196831253721</v>
      </c>
      <c r="BB15" s="23" t="n">
        <v>0.413910216803989</v>
      </c>
      <c r="BC15" s="23" t="n">
        <v>0.505239631823631</v>
      </c>
    </row>
    <row r="16">
      <c r="B16" s="17" t="s">
        <v>234</v>
      </c>
      <c r="C16" s="23" t="n">
        <v>0.180533254323715</v>
      </c>
      <c r="D16" s="23" t="n">
        <v>0.127574615185579</v>
      </c>
      <c r="E16" s="23" t="n">
        <v>0.136032295820161</v>
      </c>
      <c r="F16" s="23" t="n">
        <v>0.223942154993904</v>
      </c>
      <c r="G16" s="23"/>
      <c r="H16" s="23" t="n">
        <v>0.0430391325960128</v>
      </c>
      <c r="I16" s="23" t="n">
        <v>0.106501353323554</v>
      </c>
      <c r="J16" s="23"/>
      <c r="K16" s="23" t="n">
        <v>0.162427300743495</v>
      </c>
      <c r="L16" s="23"/>
      <c r="M16" s="23" t="n">
        <v>0.203721813741177</v>
      </c>
      <c r="N16" s="23" t="n">
        <v>0.129178414111568</v>
      </c>
      <c r="O16" s="23" t="n">
        <v>0.0342124609956606</v>
      </c>
      <c r="P16" s="23" t="n">
        <v>0.0222350323266654</v>
      </c>
      <c r="Q16" s="23"/>
      <c r="R16" s="23" t="n">
        <v>0</v>
      </c>
      <c r="S16" s="23" t="n">
        <v>0.199517792606793</v>
      </c>
      <c r="T16" s="23" t="n">
        <v>0.0417861096204372</v>
      </c>
      <c r="U16" s="23" t="n">
        <v>0.201861034455449</v>
      </c>
      <c r="V16" s="23" t="n">
        <v>0.273108370735547</v>
      </c>
      <c r="W16" s="23"/>
      <c r="X16" s="23" t="n">
        <v>0.22587204853252</v>
      </c>
      <c r="Y16" s="23" t="n">
        <v>0.252324480835538</v>
      </c>
      <c r="Z16" s="23" t="n">
        <v>0.202806050339905</v>
      </c>
      <c r="AA16" s="23" t="n">
        <v>0.0200798743823597</v>
      </c>
      <c r="AB16" s="23" t="n">
        <v>0.0273098066687942</v>
      </c>
      <c r="AC16" s="23" t="n">
        <v>0.169725889257553</v>
      </c>
      <c r="AD16" s="23" t="n">
        <v>0.0818949624087733</v>
      </c>
      <c r="AE16" s="23"/>
      <c r="AF16" s="23" t="n">
        <v>0</v>
      </c>
      <c r="AG16" s="23" t="n">
        <v>0</v>
      </c>
      <c r="AH16" s="23" t="n">
        <v>0.0381084178985727</v>
      </c>
      <c r="AI16" s="23" t="n">
        <v>0.0463366545675242</v>
      </c>
      <c r="AJ16" s="23" t="n">
        <v>0.226813220276505</v>
      </c>
      <c r="AK16" s="23" t="n">
        <v>0.358348115536164</v>
      </c>
      <c r="AL16" s="23" t="n">
        <v>0.139317408469752</v>
      </c>
      <c r="AM16" s="23" t="n">
        <v>0.231420334128145</v>
      </c>
      <c r="AN16" s="23" t="n">
        <v>0.00137709224157953</v>
      </c>
      <c r="AO16" s="23" t="n">
        <v>0.041313537593167</v>
      </c>
      <c r="AP16" s="23" t="n">
        <v>0.5</v>
      </c>
      <c r="AQ16" s="23"/>
      <c r="AR16" s="23" t="n">
        <v>0.202260893904672</v>
      </c>
      <c r="AS16" s="23" t="n">
        <v>0.0455699668495072</v>
      </c>
      <c r="AT16" s="23" t="n">
        <v>0.168172292241084</v>
      </c>
      <c r="AU16" s="23" t="n">
        <v>0.3166081979487</v>
      </c>
      <c r="AV16" s="23" t="n">
        <v>0</v>
      </c>
      <c r="AW16" s="23" t="n">
        <v>0.262223761807932</v>
      </c>
      <c r="AX16" s="23" t="n">
        <v>0</v>
      </c>
      <c r="AY16" s="23" t="n">
        <v>0.0856729497950569</v>
      </c>
      <c r="AZ16" s="23" t="n">
        <v>0.220856935263661</v>
      </c>
      <c r="BA16" s="23" t="n">
        <v>0</v>
      </c>
      <c r="BB16" s="23" t="n">
        <v>0.247447071265345</v>
      </c>
      <c r="BC16" s="23" t="n">
        <v>0.244890284246879</v>
      </c>
    </row>
    <row r="17">
      <c r="B17" s="17" t="s">
        <v>132</v>
      </c>
      <c r="C17" s="24" t="n">
        <v>0.363590893427912</v>
      </c>
      <c r="D17" s="24" t="n">
        <v>0.531446764866887</v>
      </c>
      <c r="E17" s="24" t="n">
        <v>0.579237781823835</v>
      </c>
      <c r="F17" s="24" t="n">
        <v>0.183725982565621</v>
      </c>
      <c r="G17" s="24"/>
      <c r="H17" s="24" t="n">
        <v>0.724730645303152</v>
      </c>
      <c r="I17" s="24" t="n">
        <v>0.42589232133592</v>
      </c>
      <c r="J17" s="24"/>
      <c r="K17" s="24" t="n">
        <v>0.488638630457307</v>
      </c>
      <c r="L17" s="24"/>
      <c r="M17" s="24" t="n">
        <v>0.331291643063813</v>
      </c>
      <c r="N17" s="24" t="n">
        <v>0.358828111194326</v>
      </c>
      <c r="O17" s="24" t="n">
        <v>0.723736999763312</v>
      </c>
      <c r="P17" s="24" t="n">
        <v>0.864382606757998</v>
      </c>
      <c r="Q17" s="24"/>
      <c r="R17" s="24" t="n">
        <v>0.894716492730547</v>
      </c>
      <c r="S17" s="24" t="n">
        <v>0.229752925245331</v>
      </c>
      <c r="T17" s="24" t="n">
        <v>0.815335442107806</v>
      </c>
      <c r="U17" s="24" t="n">
        <v>0.301292750855533</v>
      </c>
      <c r="V17" s="24" t="n">
        <v>0.106774769863219</v>
      </c>
      <c r="W17" s="24"/>
      <c r="X17" s="24" t="n">
        <v>0.28307576580709</v>
      </c>
      <c r="Y17" s="24" t="n">
        <v>0.129223711128726</v>
      </c>
      <c r="Z17" s="24" t="n">
        <v>0.362859929506444</v>
      </c>
      <c r="AA17" s="24" t="n">
        <v>0.730134477004676</v>
      </c>
      <c r="AB17" s="24" t="n">
        <v>0.645514509300133</v>
      </c>
      <c r="AC17" s="24" t="n">
        <v>0.527013029912291</v>
      </c>
      <c r="AD17" s="24" t="n">
        <v>0.765146977206516</v>
      </c>
      <c r="AE17" s="24"/>
      <c r="AF17" s="24" t="n">
        <v>0.0377182707182608</v>
      </c>
      <c r="AG17" s="24" t="n">
        <v>0.750500319704052</v>
      </c>
      <c r="AH17" s="24" t="n">
        <v>0.674242824355532</v>
      </c>
      <c r="AI17" s="24" t="n">
        <v>0.575126864776449</v>
      </c>
      <c r="AJ17" s="24" t="n">
        <v>0.275901289701953</v>
      </c>
      <c r="AK17" s="24" t="n">
        <v>0.0142022118093441</v>
      </c>
      <c r="AL17" s="24" t="n">
        <v>0.682566539737524</v>
      </c>
      <c r="AM17" s="24" t="n">
        <v>0.111952948456298</v>
      </c>
      <c r="AN17" s="24" t="n">
        <v>0.506236547716494</v>
      </c>
      <c r="AO17" s="24" t="n">
        <v>0.759181110839648</v>
      </c>
      <c r="AP17" s="24" t="n">
        <v>-0.5</v>
      </c>
      <c r="AQ17" s="24"/>
      <c r="AR17" s="24" t="n">
        <v>0.202478894880345</v>
      </c>
      <c r="AS17" s="24" t="n">
        <v>0.338623159420499</v>
      </c>
      <c r="AT17" s="24" t="n">
        <v>0.541776275720201</v>
      </c>
      <c r="AU17" s="24" t="n">
        <v>0.298778882788082</v>
      </c>
      <c r="AV17" s="24" t="n">
        <v>0.340419096334495</v>
      </c>
      <c r="AW17" s="24" t="n">
        <v>0.285178941149987</v>
      </c>
      <c r="AX17" s="24" t="n">
        <v>0.894194616834023</v>
      </c>
      <c r="AY17" s="24" t="n">
        <v>0.817493438200269</v>
      </c>
      <c r="AZ17" s="24" t="n">
        <v>0.553252739120097</v>
      </c>
      <c r="BA17" s="24" t="n">
        <v>0.36196831253721</v>
      </c>
      <c r="BB17" s="24" t="n">
        <v>0.166463145538644</v>
      </c>
      <c r="BC17" s="24" t="n">
        <v>0.260349347576753</v>
      </c>
    </row>
    <row r="18">
      <c r="B18" s="18" t="s">
        <v>261</v>
      </c>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274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269</v>
      </c>
      <c r="C9" s="16" t="n">
        <v>0.125259499059481</v>
      </c>
      <c r="D9" s="16" t="n">
        <v>0.222945253866262</v>
      </c>
      <c r="E9" s="16" t="n">
        <v>0.349908807443322</v>
      </c>
      <c r="F9" s="16" t="n">
        <v>0.0658224281354655</v>
      </c>
      <c r="G9" s="16"/>
      <c r="H9" s="16" t="n">
        <v>0.467291415037635</v>
      </c>
      <c r="I9" s="16" t="n">
        <v>0.0978738694813871</v>
      </c>
      <c r="J9" s="16"/>
      <c r="K9" s="16" t="n">
        <v>0.116657319862996</v>
      </c>
      <c r="L9" s="16"/>
      <c r="M9" s="16" t="n">
        <v>0.106066745407454</v>
      </c>
      <c r="N9" s="16" t="n">
        <v>0.270162173855943</v>
      </c>
      <c r="O9" s="16" t="n">
        <v>0.290596669253277</v>
      </c>
      <c r="P9" s="16" t="n">
        <v>0.407507725356354</v>
      </c>
      <c r="Q9" s="16"/>
      <c r="R9" s="16" t="n">
        <v>0.0494253460546825</v>
      </c>
      <c r="S9" s="16" t="n">
        <v>0.16195889102845</v>
      </c>
      <c r="T9" s="16" t="n">
        <v>0.203718727455345</v>
      </c>
      <c r="U9" s="16" t="n">
        <v>0.139762238474042</v>
      </c>
      <c r="V9" s="16" t="n">
        <v>0.0839130971253435</v>
      </c>
      <c r="W9" s="16"/>
      <c r="X9" s="16" t="n">
        <v>0.124123445887093</v>
      </c>
      <c r="Y9" s="16" t="n">
        <v>0.104441292290533</v>
      </c>
      <c r="Z9" s="16" t="n">
        <v>0.155110089225229</v>
      </c>
      <c r="AA9" s="16" t="n">
        <v>0.322047499808775</v>
      </c>
      <c r="AB9" s="16" t="n">
        <v>0.179342402870519</v>
      </c>
      <c r="AC9" s="16" t="n">
        <v>0.385010549578766</v>
      </c>
      <c r="AD9" s="16" t="n">
        <v>0.0916961341617043</v>
      </c>
      <c r="AE9" s="16"/>
      <c r="AF9" s="16" t="n">
        <v>0.0312122540234761</v>
      </c>
      <c r="AG9" s="16" t="n">
        <v>0.0553456968858067</v>
      </c>
      <c r="AH9" s="16" t="n">
        <v>0.0423539739665102</v>
      </c>
      <c r="AI9" s="16" t="n">
        <v>0.138908237898573</v>
      </c>
      <c r="AJ9" s="16" t="n">
        <v>0.0641880649293825</v>
      </c>
      <c r="AK9" s="16" t="n">
        <v>0.0893969682395849</v>
      </c>
      <c r="AL9" s="16" t="n">
        <v>0.270177381505748</v>
      </c>
      <c r="AM9" s="16" t="n">
        <v>0.388891013463328</v>
      </c>
      <c r="AN9" s="16" t="n">
        <v>0.337857034383761</v>
      </c>
      <c r="AO9" s="16" t="n">
        <v>0.152087556979271</v>
      </c>
      <c r="AP9" s="16" t="n">
        <v>0.0375250387388321</v>
      </c>
      <c r="AQ9" s="16"/>
      <c r="AR9" s="16" t="n">
        <v>0.0871682805348477</v>
      </c>
      <c r="AS9" s="16" t="n">
        <v>0.10935907418525</v>
      </c>
      <c r="AT9" s="16" t="n">
        <v>0.167072072521928</v>
      </c>
      <c r="AU9" s="16" t="n">
        <v>0</v>
      </c>
      <c r="AV9" s="16" t="n">
        <v>0.00622679875294994</v>
      </c>
      <c r="AW9" s="16" t="n">
        <v>0.112888658113852</v>
      </c>
      <c r="AX9" s="16" t="n">
        <v>0.327215958362362</v>
      </c>
      <c r="AY9" s="16" t="n">
        <v>0.170852668702587</v>
      </c>
      <c r="AZ9" s="16" t="n">
        <v>0.367969255150542</v>
      </c>
      <c r="BA9" s="16" t="n">
        <v>0.0033377086434321</v>
      </c>
      <c r="BB9" s="16" t="n">
        <v>0.0180368622084772</v>
      </c>
      <c r="BC9" s="16" t="n">
        <v>0.261553260392197</v>
      </c>
    </row>
    <row r="10">
      <c r="B10" s="17" t="s">
        <v>270</v>
      </c>
      <c r="C10" s="16" t="n">
        <v>0.208637711437436</v>
      </c>
      <c r="D10" s="16" t="n">
        <v>0.388364070822292</v>
      </c>
      <c r="E10" s="16" t="n">
        <v>0.288669329763738</v>
      </c>
      <c r="F10" s="16" t="n">
        <v>0.169382303478285</v>
      </c>
      <c r="G10" s="16"/>
      <c r="H10" s="16" t="n">
        <v>0.051432522091528</v>
      </c>
      <c r="I10" s="16" t="n">
        <v>0.207974413249712</v>
      </c>
      <c r="J10" s="16"/>
      <c r="K10" s="16" t="n">
        <v>0.25135279086445</v>
      </c>
      <c r="L10" s="16"/>
      <c r="M10" s="16" t="n">
        <v>0.193341093913223</v>
      </c>
      <c r="N10" s="16" t="n">
        <v>0.315745459272535</v>
      </c>
      <c r="O10" s="16" t="n">
        <v>0.36947599816168</v>
      </c>
      <c r="P10" s="16" t="n">
        <v>0.406014685639006</v>
      </c>
      <c r="Q10" s="16"/>
      <c r="R10" s="16" t="n">
        <v>0.216098463651068</v>
      </c>
      <c r="S10" s="16" t="n">
        <v>0.297371307791027</v>
      </c>
      <c r="T10" s="16" t="n">
        <v>0.219438401860649</v>
      </c>
      <c r="U10" s="16" t="n">
        <v>0.273507525187593</v>
      </c>
      <c r="V10" s="16" t="n">
        <v>0.166442206473741</v>
      </c>
      <c r="W10" s="16"/>
      <c r="X10" s="16" t="n">
        <v>0.226603881057786</v>
      </c>
      <c r="Y10" s="16" t="n">
        <v>0.186923403929325</v>
      </c>
      <c r="Z10" s="16" t="n">
        <v>0.141027024314982</v>
      </c>
      <c r="AA10" s="16" t="n">
        <v>0.155967303118168</v>
      </c>
      <c r="AB10" s="16" t="n">
        <v>0.322924531657096</v>
      </c>
      <c r="AC10" s="16" t="n">
        <v>0.167768251568418</v>
      </c>
      <c r="AD10" s="16" t="n">
        <v>0.671595822937199</v>
      </c>
      <c r="AE10" s="16"/>
      <c r="AF10" s="16" t="n">
        <v>0.469884527304633</v>
      </c>
      <c r="AG10" s="16" t="n">
        <v>0.809250085019938</v>
      </c>
      <c r="AH10" s="16" t="n">
        <v>0.425766251775691</v>
      </c>
      <c r="AI10" s="16" t="n">
        <v>0.144528724390684</v>
      </c>
      <c r="AJ10" s="16" t="n">
        <v>0.252622461418353</v>
      </c>
      <c r="AK10" s="16" t="n">
        <v>0.159309446115801</v>
      </c>
      <c r="AL10" s="16" t="n">
        <v>0.313977892846103</v>
      </c>
      <c r="AM10" s="16" t="n">
        <v>0.0655629970453179</v>
      </c>
      <c r="AN10" s="16" t="n">
        <v>0.181709125438564</v>
      </c>
      <c r="AO10" s="16" t="n">
        <v>0.293122744244156</v>
      </c>
      <c r="AP10" s="16" t="n">
        <v>0.0315671416443111</v>
      </c>
      <c r="AQ10" s="16"/>
      <c r="AR10" s="16" t="n">
        <v>0.218813056061702</v>
      </c>
      <c r="AS10" s="16" t="n">
        <v>0.154459269762745</v>
      </c>
      <c r="AT10" s="16" t="n">
        <v>0.217355850135083</v>
      </c>
      <c r="AU10" s="16" t="n">
        <v>0.177637770085949</v>
      </c>
      <c r="AV10" s="16" t="n">
        <v>0.40974604373229</v>
      </c>
      <c r="AW10" s="16" t="n">
        <v>0.15446726163485</v>
      </c>
      <c r="AX10" s="16" t="n">
        <v>0.327215958362362</v>
      </c>
      <c r="AY10" s="16" t="n">
        <v>0.00391301001458343</v>
      </c>
      <c r="AZ10" s="16" t="n">
        <v>0.267908550098684</v>
      </c>
      <c r="BA10" s="16" t="n">
        <v>0.258276034817894</v>
      </c>
      <c r="BB10" s="16" t="n">
        <v>0.31541710713842</v>
      </c>
      <c r="BC10" s="16" t="n">
        <v>0.179941145861643</v>
      </c>
    </row>
    <row r="11">
      <c r="B11" s="17" t="s">
        <v>271</v>
      </c>
      <c r="C11" s="16" t="n">
        <v>0.135484184863413</v>
      </c>
      <c r="D11" s="16" t="n">
        <v>0.250233184774015</v>
      </c>
      <c r="E11" s="16" t="n">
        <v>0.17362261526246</v>
      </c>
      <c r="F11" s="16" t="n">
        <v>0.113146599184445</v>
      </c>
      <c r="G11" s="16"/>
      <c r="H11" s="16" t="n">
        <v>0.116018035104869</v>
      </c>
      <c r="I11" s="16" t="n">
        <v>0.125536286813857</v>
      </c>
      <c r="J11" s="16"/>
      <c r="K11" s="16" t="n">
        <v>0.0930075981676845</v>
      </c>
      <c r="L11" s="16"/>
      <c r="M11" s="16" t="n">
        <v>0.132405428856043</v>
      </c>
      <c r="N11" s="16" t="n">
        <v>0.169959834248882</v>
      </c>
      <c r="O11" s="16" t="n">
        <v>0.141153356286754</v>
      </c>
      <c r="P11" s="16" t="n">
        <v>0.0909309141011555</v>
      </c>
      <c r="Q11" s="16"/>
      <c r="R11" s="16" t="n">
        <v>0.111549051898869</v>
      </c>
      <c r="S11" s="16" t="n">
        <v>0.0388557973074306</v>
      </c>
      <c r="T11" s="16" t="n">
        <v>0.152571840554193</v>
      </c>
      <c r="U11" s="16" t="n">
        <v>0.13360241597168</v>
      </c>
      <c r="V11" s="16" t="n">
        <v>0.153107634916474</v>
      </c>
      <c r="W11" s="16"/>
      <c r="X11" s="16" t="n">
        <v>0.107003069592782</v>
      </c>
      <c r="Y11" s="16" t="n">
        <v>0.192693674432624</v>
      </c>
      <c r="Z11" s="16" t="n">
        <v>0.0167411221893442</v>
      </c>
      <c r="AA11" s="16" t="n">
        <v>0.2916617011687</v>
      </c>
      <c r="AB11" s="16" t="n">
        <v>0.0880792357005222</v>
      </c>
      <c r="AC11" s="16" t="n">
        <v>0.182017185033609</v>
      </c>
      <c r="AD11" s="16" t="n">
        <v>0.0977525979254042</v>
      </c>
      <c r="AE11" s="16"/>
      <c r="AF11" s="16" t="n">
        <v>0.000821103131465469</v>
      </c>
      <c r="AG11" s="16" t="n">
        <v>0.0638361784965362</v>
      </c>
      <c r="AH11" s="16" t="n">
        <v>0.149238606222123</v>
      </c>
      <c r="AI11" s="16" t="n">
        <v>0.358084719346307</v>
      </c>
      <c r="AJ11" s="16" t="n">
        <v>0.0720846985408782</v>
      </c>
      <c r="AK11" s="16" t="n">
        <v>0.146495783910214</v>
      </c>
      <c r="AL11" s="16" t="n">
        <v>0.128276938513223</v>
      </c>
      <c r="AM11" s="16" t="n">
        <v>0.184800039901683</v>
      </c>
      <c r="AN11" s="16" t="n">
        <v>0.0985962981504942</v>
      </c>
      <c r="AO11" s="16" t="n">
        <v>0.106615173534029</v>
      </c>
      <c r="AP11" s="16" t="n">
        <v>0</v>
      </c>
      <c r="AQ11" s="16"/>
      <c r="AR11" s="16" t="n">
        <v>0.149376456959394</v>
      </c>
      <c r="AS11" s="16" t="n">
        <v>0.200121959569516</v>
      </c>
      <c r="AT11" s="16" t="n">
        <v>0.0237805846111201</v>
      </c>
      <c r="AU11" s="16" t="n">
        <v>0.270047733291109</v>
      </c>
      <c r="AV11" s="16" t="n">
        <v>0</v>
      </c>
      <c r="AW11" s="16" t="n">
        <v>0.142629684696029</v>
      </c>
      <c r="AX11" s="16" t="n">
        <v>0.152939125607502</v>
      </c>
      <c r="AY11" s="16" t="n">
        <v>0.0175168713639544</v>
      </c>
      <c r="AZ11" s="16" t="n">
        <v>0</v>
      </c>
      <c r="BA11" s="16" t="n">
        <v>0.246008396986019</v>
      </c>
      <c r="BB11" s="16" t="n">
        <v>0.298877584281543</v>
      </c>
      <c r="BC11" s="16" t="n">
        <v>0.115694933722984</v>
      </c>
    </row>
    <row r="12">
      <c r="B12" s="17" t="s">
        <v>272</v>
      </c>
      <c r="C12" s="16" t="n">
        <v>0.132168430736289</v>
      </c>
      <c r="D12" s="16" t="n">
        <v>0.0366405441697423</v>
      </c>
      <c r="E12" s="16" t="n">
        <v>0.0488272512498896</v>
      </c>
      <c r="F12" s="16" t="n">
        <v>0.161615360156837</v>
      </c>
      <c r="G12" s="16"/>
      <c r="H12" s="16" t="n">
        <v>0.3631433900751</v>
      </c>
      <c r="I12" s="16" t="n">
        <v>0.125454951336107</v>
      </c>
      <c r="J12" s="16"/>
      <c r="K12" s="16" t="n">
        <v>0.1453662814824</v>
      </c>
      <c r="L12" s="16"/>
      <c r="M12" s="16" t="n">
        <v>0.134715343494754</v>
      </c>
      <c r="N12" s="16" t="n">
        <v>0.11710727051682</v>
      </c>
      <c r="O12" s="16" t="n">
        <v>0.107461143243586</v>
      </c>
      <c r="P12" s="16" t="n">
        <v>0.0265637296988638</v>
      </c>
      <c r="Q12" s="16"/>
      <c r="R12" s="16" t="n">
        <v>0</v>
      </c>
      <c r="S12" s="16" t="n">
        <v>0.151243299001938</v>
      </c>
      <c r="T12" s="16" t="n">
        <v>0.205248301507683</v>
      </c>
      <c r="U12" s="16" t="n">
        <v>0.112919520823849</v>
      </c>
      <c r="V12" s="16" t="n">
        <v>0.115885028467639</v>
      </c>
      <c r="W12" s="16"/>
      <c r="X12" s="16" t="n">
        <v>0.0469902232791537</v>
      </c>
      <c r="Y12" s="16" t="n">
        <v>0.16555414293219</v>
      </c>
      <c r="Z12" s="16" t="n">
        <v>0.140917517227713</v>
      </c>
      <c r="AA12" s="16" t="n">
        <v>0.198202782906616</v>
      </c>
      <c r="AB12" s="16" t="n">
        <v>0.162604272697325</v>
      </c>
      <c r="AC12" s="16" t="n">
        <v>0.202881107356838</v>
      </c>
      <c r="AD12" s="16" t="n">
        <v>0.0559580130858738</v>
      </c>
      <c r="AE12" s="16"/>
      <c r="AF12" s="16" t="n">
        <v>0.19543114565073</v>
      </c>
      <c r="AG12" s="16" t="n">
        <v>0.0715680395977189</v>
      </c>
      <c r="AH12" s="16" t="n">
        <v>0.0850494253389307</v>
      </c>
      <c r="AI12" s="16" t="n">
        <v>0.223389165883987</v>
      </c>
      <c r="AJ12" s="16" t="n">
        <v>0.0670842138367305</v>
      </c>
      <c r="AK12" s="16" t="n">
        <v>0.130612950051429</v>
      </c>
      <c r="AL12" s="16" t="n">
        <v>0.147052219879366</v>
      </c>
      <c r="AM12" s="16" t="n">
        <v>0.0720569150029556</v>
      </c>
      <c r="AN12" s="16" t="n">
        <v>0.29375727323363</v>
      </c>
      <c r="AO12" s="16" t="n">
        <v>0</v>
      </c>
      <c r="AP12" s="16" t="n">
        <v>0</v>
      </c>
      <c r="AQ12" s="16"/>
      <c r="AR12" s="16" t="n">
        <v>0.0913662629741872</v>
      </c>
      <c r="AS12" s="16" t="n">
        <v>0.0943633969530556</v>
      </c>
      <c r="AT12" s="16" t="n">
        <v>0.21700887535498</v>
      </c>
      <c r="AU12" s="16" t="n">
        <v>0</v>
      </c>
      <c r="AV12" s="16" t="n">
        <v>0</v>
      </c>
      <c r="AW12" s="16" t="n">
        <v>0.190091031692372</v>
      </c>
      <c r="AX12" s="16" t="n">
        <v>0.000478148277774245</v>
      </c>
      <c r="AY12" s="16" t="n">
        <v>0.134972325277126</v>
      </c>
      <c r="AZ12" s="16" t="n">
        <v>0.0858474527232971</v>
      </c>
      <c r="BA12" s="16" t="n">
        <v>0.1480760751501</v>
      </c>
      <c r="BB12" s="16" t="n">
        <v>0.0903317031411734</v>
      </c>
      <c r="BC12" s="16" t="n">
        <v>0.00285272498125119</v>
      </c>
    </row>
    <row r="13">
      <c r="B13" s="17" t="s">
        <v>273</v>
      </c>
      <c r="C13" s="16" t="n">
        <v>0.355185707653983</v>
      </c>
      <c r="D13" s="16" t="n">
        <v>0.101552074753156</v>
      </c>
      <c r="E13" s="16" t="n">
        <v>0.137290608540913</v>
      </c>
      <c r="F13" s="16" t="n">
        <v>0.432658182361578</v>
      </c>
      <c r="G13" s="16"/>
      <c r="H13" s="16" t="n">
        <v>0.00211463769086754</v>
      </c>
      <c r="I13" s="16" t="n">
        <v>0.385366947075119</v>
      </c>
      <c r="J13" s="16"/>
      <c r="K13" s="16" t="n">
        <v>0.357123903039082</v>
      </c>
      <c r="L13" s="16"/>
      <c r="M13" s="16" t="n">
        <v>0.385160499698481</v>
      </c>
      <c r="N13" s="16" t="n">
        <v>0.127025262105821</v>
      </c>
      <c r="O13" s="16" t="n">
        <v>0.0835314179293972</v>
      </c>
      <c r="P13" s="16" t="n">
        <v>0.047422759526259</v>
      </c>
      <c r="Q13" s="16"/>
      <c r="R13" s="16" t="n">
        <v>0.216098463651068</v>
      </c>
      <c r="S13" s="16" t="n">
        <v>0.251794929817568</v>
      </c>
      <c r="T13" s="16" t="n">
        <v>0.21902272862213</v>
      </c>
      <c r="U13" s="16" t="n">
        <v>0.319732678040619</v>
      </c>
      <c r="V13" s="16" t="n">
        <v>0.446112016849971</v>
      </c>
      <c r="W13" s="16"/>
      <c r="X13" s="16" t="n">
        <v>0.453208241909452</v>
      </c>
      <c r="Y13" s="16" t="n">
        <v>0.293557538284368</v>
      </c>
      <c r="Z13" s="16" t="n">
        <v>0.546204247042732</v>
      </c>
      <c r="AA13" s="16" t="n">
        <v>0.0281671228355173</v>
      </c>
      <c r="AB13" s="16" t="n">
        <v>0.246567136044052</v>
      </c>
      <c r="AC13" s="16" t="n">
        <v>0.0623229064623686</v>
      </c>
      <c r="AD13" s="16" t="n">
        <v>0.0801974183133374</v>
      </c>
      <c r="AE13" s="16"/>
      <c r="AF13" s="16" t="n">
        <v>0.302650969889695</v>
      </c>
      <c r="AG13" s="16" t="n">
        <v>0</v>
      </c>
      <c r="AH13" s="16" t="n">
        <v>0.297591742696745</v>
      </c>
      <c r="AI13" s="16" t="n">
        <v>0.13413236631207</v>
      </c>
      <c r="AJ13" s="16" t="n">
        <v>0.505154059577202</v>
      </c>
      <c r="AK13" s="16" t="n">
        <v>0.445746415633065</v>
      </c>
      <c r="AL13" s="16" t="n">
        <v>0.14051556725556</v>
      </c>
      <c r="AM13" s="16" t="n">
        <v>0.191058189977331</v>
      </c>
      <c r="AN13" s="16" t="n">
        <v>0.0880802687935505</v>
      </c>
      <c r="AO13" s="16" t="n">
        <v>0.448174525242544</v>
      </c>
      <c r="AP13" s="16" t="n">
        <v>0.930907819616857</v>
      </c>
      <c r="AQ13" s="16"/>
      <c r="AR13" s="16" t="n">
        <v>0.451619529546706</v>
      </c>
      <c r="AS13" s="16" t="n">
        <v>0.441696299529434</v>
      </c>
      <c r="AT13" s="16" t="n">
        <v>0.270609986444293</v>
      </c>
      <c r="AU13" s="16" t="n">
        <v>0.419019225910576</v>
      </c>
      <c r="AV13" s="16" t="n">
        <v>0.58402715751476</v>
      </c>
      <c r="AW13" s="16" t="n">
        <v>0.357322754960727</v>
      </c>
      <c r="AX13" s="16" t="n">
        <v>0.19215080939</v>
      </c>
      <c r="AY13" s="16" t="n">
        <v>0.672745124641749</v>
      </c>
      <c r="AZ13" s="16" t="n">
        <v>0.192427289304179</v>
      </c>
      <c r="BA13" s="16" t="n">
        <v>0.344301784402555</v>
      </c>
      <c r="BB13" s="16" t="n">
        <v>0.277059738072684</v>
      </c>
      <c r="BC13" s="16" t="n">
        <v>0.329968451281444</v>
      </c>
    </row>
    <row r="14">
      <c r="B14" s="17" t="s">
        <v>101</v>
      </c>
      <c r="C14" s="22" t="n">
        <v>0.0432644662493978</v>
      </c>
      <c r="D14" s="22" t="n">
        <v>0.00026487161453397</v>
      </c>
      <c r="E14" s="22" t="n">
        <v>0.00168138773967724</v>
      </c>
      <c r="F14" s="22" t="n">
        <v>0.0573751266833894</v>
      </c>
      <c r="G14" s="22"/>
      <c r="H14" s="22" t="n">
        <v>0</v>
      </c>
      <c r="I14" s="22" t="n">
        <v>0.0577935320438179</v>
      </c>
      <c r="J14" s="22"/>
      <c r="K14" s="22" t="n">
        <v>0.0364921065833872</v>
      </c>
      <c r="L14" s="22"/>
      <c r="M14" s="22" t="n">
        <v>0.0483108886300454</v>
      </c>
      <c r="N14" s="22" t="n">
        <v>0</v>
      </c>
      <c r="O14" s="22" t="n">
        <v>0.007781415125306</v>
      </c>
      <c r="P14" s="22" t="n">
        <v>0.0215601856783623</v>
      </c>
      <c r="Q14" s="22"/>
      <c r="R14" s="22" t="n">
        <v>0.406828674744312</v>
      </c>
      <c r="S14" s="22" t="n">
        <v>0.0987757750535861</v>
      </c>
      <c r="T14" s="22" t="n">
        <v>0</v>
      </c>
      <c r="U14" s="22" t="n">
        <v>0.0204756215022169</v>
      </c>
      <c r="V14" s="22" t="n">
        <v>0.034540016166831</v>
      </c>
      <c r="W14" s="22"/>
      <c r="X14" s="22" t="n">
        <v>0.0420711382737328</v>
      </c>
      <c r="Y14" s="22" t="n">
        <v>0.0568299481309597</v>
      </c>
      <c r="Z14" s="22" t="n">
        <v>0</v>
      </c>
      <c r="AA14" s="22" t="n">
        <v>0.00395359016222336</v>
      </c>
      <c r="AB14" s="22" t="n">
        <v>0.000482421030485401</v>
      </c>
      <c r="AC14" s="22" t="n">
        <v>0</v>
      </c>
      <c r="AD14" s="22" t="n">
        <v>0.00280001357648132</v>
      </c>
      <c r="AE14" s="22"/>
      <c r="AF14" s="22" t="n">
        <v>0</v>
      </c>
      <c r="AG14" s="22" t="n">
        <v>0</v>
      </c>
      <c r="AH14" s="22" t="n">
        <v>0</v>
      </c>
      <c r="AI14" s="22" t="n">
        <v>0.00095678616837814</v>
      </c>
      <c r="AJ14" s="22" t="n">
        <v>0.0388665016974536</v>
      </c>
      <c r="AK14" s="22" t="n">
        <v>0.0284384360499058</v>
      </c>
      <c r="AL14" s="22" t="n">
        <v>0</v>
      </c>
      <c r="AM14" s="22" t="n">
        <v>0.0976308446093858</v>
      </c>
      <c r="AN14" s="22" t="n">
        <v>0</v>
      </c>
      <c r="AO14" s="22" t="n">
        <v>0</v>
      </c>
      <c r="AP14" s="22" t="n">
        <v>0</v>
      </c>
      <c r="AQ14" s="22"/>
      <c r="AR14" s="22" t="n">
        <v>0.00165641392316219</v>
      </c>
      <c r="AS14" s="22" t="n">
        <v>0</v>
      </c>
      <c r="AT14" s="22" t="n">
        <v>0.104172630932597</v>
      </c>
      <c r="AU14" s="22" t="n">
        <v>0.133295270712366</v>
      </c>
      <c r="AV14" s="22" t="n">
        <v>0</v>
      </c>
      <c r="AW14" s="22" t="n">
        <v>0.0426006089021709</v>
      </c>
      <c r="AX14" s="22" t="n">
        <v>0</v>
      </c>
      <c r="AY14" s="22" t="n">
        <v>0</v>
      </c>
      <c r="AZ14" s="22" t="n">
        <v>0.0858474527232971</v>
      </c>
      <c r="BA14" s="22" t="n">
        <v>0</v>
      </c>
      <c r="BB14" s="22" t="n">
        <v>0.000277005157701806</v>
      </c>
      <c r="BC14" s="22" t="n">
        <v>0.109989483760481</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275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228</v>
      </c>
      <c r="C9" s="16" t="n">
        <v>0.0921252182653255</v>
      </c>
      <c r="D9" s="16" t="n">
        <v>0.142660339175581</v>
      </c>
      <c r="E9" s="16" t="n">
        <v>0.148859329785319</v>
      </c>
      <c r="F9" s="16" t="n">
        <v>0.0738877558965447</v>
      </c>
      <c r="G9" s="16"/>
      <c r="H9" s="16" t="n">
        <v>0.212338389824112</v>
      </c>
      <c r="I9" s="16" t="n">
        <v>0.0975399113797954</v>
      </c>
      <c r="J9" s="16"/>
      <c r="K9" s="16" t="n">
        <v>0.0859002367776085</v>
      </c>
      <c r="L9" s="16"/>
      <c r="M9" s="16" t="n">
        <v>0.0790356993593393</v>
      </c>
      <c r="N9" s="16" t="n">
        <v>0.203499104877584</v>
      </c>
      <c r="O9" s="16" t="n">
        <v>0.157389789879392</v>
      </c>
      <c r="P9" s="16" t="n">
        <v>0.353701114271971</v>
      </c>
      <c r="Q9" s="16"/>
      <c r="R9" s="16" t="n">
        <v>0.004293636084121</v>
      </c>
      <c r="S9" s="16" t="n">
        <v>0.287766749937108</v>
      </c>
      <c r="T9" s="16" t="n">
        <v>0.181410347645715</v>
      </c>
      <c r="U9" s="16" t="n">
        <v>0.0390313399141687</v>
      </c>
      <c r="V9" s="16" t="n">
        <v>0.0395433513323064</v>
      </c>
      <c r="W9" s="16"/>
      <c r="X9" s="16" t="n">
        <v>0.0825155764193735</v>
      </c>
      <c r="Y9" s="16" t="n">
        <v>0.109872800123885</v>
      </c>
      <c r="Z9" s="16" t="n">
        <v>0.0201982786950852</v>
      </c>
      <c r="AA9" s="16" t="n">
        <v>0.285759495982139</v>
      </c>
      <c r="AB9" s="16" t="n">
        <v>0.117515389498191</v>
      </c>
      <c r="AC9" s="16" t="n">
        <v>0.538626667769537</v>
      </c>
      <c r="AD9" s="16" t="n">
        <v>0.0578327526872907</v>
      </c>
      <c r="AE9" s="16"/>
      <c r="AF9" s="16" t="n">
        <v>0.151538232519769</v>
      </c>
      <c r="AG9" s="16" t="n">
        <v>0.00660598664317532</v>
      </c>
      <c r="AH9" s="16" t="n">
        <v>0.0747068691731236</v>
      </c>
      <c r="AI9" s="16" t="n">
        <v>0.150690235937182</v>
      </c>
      <c r="AJ9" s="16" t="n">
        <v>0.0300519314256111</v>
      </c>
      <c r="AK9" s="16" t="n">
        <v>0.0629963313845145</v>
      </c>
      <c r="AL9" s="16" t="n">
        <v>0.15650078903694</v>
      </c>
      <c r="AM9" s="16" t="n">
        <v>0.240715741460553</v>
      </c>
      <c r="AN9" s="16" t="n">
        <v>0.296384903079422</v>
      </c>
      <c r="AO9" s="16" t="n">
        <v>0.0462505405254141</v>
      </c>
      <c r="AP9" s="16" t="n">
        <v>0.0315671416443111</v>
      </c>
      <c r="AQ9" s="16"/>
      <c r="AR9" s="16" t="n">
        <v>0.0771483317163429</v>
      </c>
      <c r="AS9" s="16" t="n">
        <v>0.0991956147903101</v>
      </c>
      <c r="AT9" s="16" t="n">
        <v>0.0994036337610035</v>
      </c>
      <c r="AU9" s="16" t="n">
        <v>0.00303783591331277</v>
      </c>
      <c r="AV9" s="16" t="n">
        <v>0.00561895340448159</v>
      </c>
      <c r="AW9" s="16" t="n">
        <v>0.0655824796341125</v>
      </c>
      <c r="AX9" s="16" t="n">
        <v>0.308863833449448</v>
      </c>
      <c r="AY9" s="16" t="n">
        <v>0.035457043076685</v>
      </c>
      <c r="AZ9" s="16" t="n">
        <v>0.269799123418637</v>
      </c>
      <c r="BA9" s="16" t="n">
        <v>0.00369877422404978</v>
      </c>
      <c r="BB9" s="16" t="n">
        <v>0.106084920700869</v>
      </c>
      <c r="BC9" s="16" t="n">
        <v>0.126815651154888</v>
      </c>
    </row>
    <row r="10">
      <c r="B10" s="17" t="s">
        <v>229</v>
      </c>
      <c r="C10" s="16" t="n">
        <v>0.183201731035091</v>
      </c>
      <c r="D10" s="16" t="n">
        <v>0.229932983884862</v>
      </c>
      <c r="E10" s="16" t="n">
        <v>0.285344149112738</v>
      </c>
      <c r="F10" s="16" t="n">
        <v>0.155888241065803</v>
      </c>
      <c r="G10" s="16"/>
      <c r="H10" s="16" t="n">
        <v>0.148932912123048</v>
      </c>
      <c r="I10" s="16" t="n">
        <v>0.155119053144341</v>
      </c>
      <c r="J10" s="16"/>
      <c r="K10" s="16" t="n">
        <v>0.233453390039161</v>
      </c>
      <c r="L10" s="16"/>
      <c r="M10" s="16" t="n">
        <v>0.163101525473122</v>
      </c>
      <c r="N10" s="16" t="n">
        <v>0.298621678558106</v>
      </c>
      <c r="O10" s="16" t="n">
        <v>0.475849486560026</v>
      </c>
      <c r="P10" s="16" t="n">
        <v>0.404966731906232</v>
      </c>
      <c r="Q10" s="16"/>
      <c r="R10" s="16" t="n">
        <v>0.477328637272698</v>
      </c>
      <c r="S10" s="16" t="n">
        <v>0.281194638560053</v>
      </c>
      <c r="T10" s="16" t="n">
        <v>0.209031215056426</v>
      </c>
      <c r="U10" s="16" t="n">
        <v>0.286666311018653</v>
      </c>
      <c r="V10" s="16" t="n">
        <v>0.100595043726055</v>
      </c>
      <c r="W10" s="16"/>
      <c r="X10" s="16" t="n">
        <v>0.198700709693221</v>
      </c>
      <c r="Y10" s="16" t="n">
        <v>0.205408753314612</v>
      </c>
      <c r="Z10" s="16" t="n">
        <v>0.0337581151908998</v>
      </c>
      <c r="AA10" s="16" t="n">
        <v>0.335689127234001</v>
      </c>
      <c r="AB10" s="16" t="n">
        <v>0.348531011015574</v>
      </c>
      <c r="AC10" s="16" t="n">
        <v>0.107509940990509</v>
      </c>
      <c r="AD10" s="16" t="n">
        <v>0.205657454967829</v>
      </c>
      <c r="AE10" s="16"/>
      <c r="AF10" s="16" t="n">
        <v>0.350379651939806</v>
      </c>
      <c r="AG10" s="16" t="n">
        <v>0.0858963731217156</v>
      </c>
      <c r="AH10" s="16" t="n">
        <v>0.35790522330432</v>
      </c>
      <c r="AI10" s="16" t="n">
        <v>0.470203284079491</v>
      </c>
      <c r="AJ10" s="16" t="n">
        <v>0.160713899796724</v>
      </c>
      <c r="AK10" s="16" t="n">
        <v>0.123265585336714</v>
      </c>
      <c r="AL10" s="16" t="n">
        <v>0.289535023401061</v>
      </c>
      <c r="AM10" s="16" t="n">
        <v>0.112291947833239</v>
      </c>
      <c r="AN10" s="16" t="n">
        <v>0.00442840503270899</v>
      </c>
      <c r="AO10" s="16" t="n">
        <v>0.289409366236317</v>
      </c>
      <c r="AP10" s="16" t="n">
        <v>0.246213320370113</v>
      </c>
      <c r="AQ10" s="16"/>
      <c r="AR10" s="16" t="n">
        <v>0.292898517556287</v>
      </c>
      <c r="AS10" s="16" t="n">
        <v>0.160206469040099</v>
      </c>
      <c r="AT10" s="16" t="n">
        <v>0.223455024552131</v>
      </c>
      <c r="AU10" s="16" t="n">
        <v>0.161542192225783</v>
      </c>
      <c r="AV10" s="16" t="n">
        <v>0.387023775219945</v>
      </c>
      <c r="AW10" s="16" t="n">
        <v>0.115470783505292</v>
      </c>
      <c r="AX10" s="16" t="n">
        <v>0.020264718024011</v>
      </c>
      <c r="AY10" s="16" t="n">
        <v>0.151642595943528</v>
      </c>
      <c r="AZ10" s="16" t="n">
        <v>0.106579836580882</v>
      </c>
      <c r="BA10" s="16" t="n">
        <v>0.249707171210068</v>
      </c>
      <c r="BB10" s="16" t="n">
        <v>0.131249722013393</v>
      </c>
      <c r="BC10" s="16" t="n">
        <v>0.156231123489517</v>
      </c>
    </row>
    <row r="11">
      <c r="B11" s="17" t="s">
        <v>230</v>
      </c>
      <c r="C11" s="16" t="n">
        <v>0.197825870063855</v>
      </c>
      <c r="D11" s="16" t="n">
        <v>0.424988469600688</v>
      </c>
      <c r="E11" s="16" t="n">
        <v>0.178732713698541</v>
      </c>
      <c r="F11" s="16" t="n">
        <v>0.173500959952916</v>
      </c>
      <c r="G11" s="16"/>
      <c r="H11" s="16" t="n">
        <v>0.373763361173318</v>
      </c>
      <c r="I11" s="16" t="n">
        <v>0.216823559451678</v>
      </c>
      <c r="J11" s="16"/>
      <c r="K11" s="16" t="n">
        <v>0.148121031546579</v>
      </c>
      <c r="L11" s="16"/>
      <c r="M11" s="16" t="n">
        <v>0.196753175867897</v>
      </c>
      <c r="N11" s="16" t="n">
        <v>0.214174314787598</v>
      </c>
      <c r="O11" s="16" t="n">
        <v>0.192902832877826</v>
      </c>
      <c r="P11" s="16" t="n">
        <v>0.139543190173682</v>
      </c>
      <c r="Q11" s="16"/>
      <c r="R11" s="16" t="n">
        <v>0</v>
      </c>
      <c r="S11" s="16" t="n">
        <v>0.149642344546616</v>
      </c>
      <c r="T11" s="16" t="n">
        <v>0.223933407115361</v>
      </c>
      <c r="U11" s="16" t="n">
        <v>0.262443969572714</v>
      </c>
      <c r="V11" s="16" t="n">
        <v>0.190847747832759</v>
      </c>
      <c r="W11" s="16"/>
      <c r="X11" s="16" t="n">
        <v>0.191929677700404</v>
      </c>
      <c r="Y11" s="16" t="n">
        <v>0.22069216609679</v>
      </c>
      <c r="Z11" s="16" t="n">
        <v>0.198796252587015</v>
      </c>
      <c r="AA11" s="16" t="n">
        <v>0.172634341390734</v>
      </c>
      <c r="AB11" s="16" t="n">
        <v>0.187017483251691</v>
      </c>
      <c r="AC11" s="16" t="n">
        <v>0.197297128833349</v>
      </c>
      <c r="AD11" s="16" t="n">
        <v>0.622258137472415</v>
      </c>
      <c r="AE11" s="16"/>
      <c r="AF11" s="16" t="n">
        <v>0.19543114565073</v>
      </c>
      <c r="AG11" s="16" t="n">
        <v>0.903987251299304</v>
      </c>
      <c r="AH11" s="16" t="n">
        <v>0.181098117952964</v>
      </c>
      <c r="AI11" s="16" t="n">
        <v>0.126192468463879</v>
      </c>
      <c r="AJ11" s="16" t="n">
        <v>0.234083267427961</v>
      </c>
      <c r="AK11" s="16" t="n">
        <v>0.212347093382751</v>
      </c>
      <c r="AL11" s="16" t="n">
        <v>0.102495337805979</v>
      </c>
      <c r="AM11" s="16" t="n">
        <v>0.346775998217619</v>
      </c>
      <c r="AN11" s="16" t="n">
        <v>0.209383611544224</v>
      </c>
      <c r="AO11" s="16" t="n">
        <v>0.0899702726786818</v>
      </c>
      <c r="AP11" s="16" t="n">
        <v>0.00595789709452097</v>
      </c>
      <c r="AQ11" s="16"/>
      <c r="AR11" s="16" t="n">
        <v>0.156887267245058</v>
      </c>
      <c r="AS11" s="16" t="n">
        <v>0.0537031133022968</v>
      </c>
      <c r="AT11" s="16" t="n">
        <v>0.129795745321849</v>
      </c>
      <c r="AU11" s="16" t="n">
        <v>0.270047733291109</v>
      </c>
      <c r="AV11" s="16" t="n">
        <v>0.220941341504096</v>
      </c>
      <c r="AW11" s="16" t="n">
        <v>0.187299567133575</v>
      </c>
      <c r="AX11" s="16" t="n">
        <v>0.173798684477086</v>
      </c>
      <c r="AY11" s="16" t="n">
        <v>0.0021165017438813</v>
      </c>
      <c r="AZ11" s="16" t="n">
        <v>0.269865037178499</v>
      </c>
      <c r="BA11" s="16" t="n">
        <v>0.499863526418628</v>
      </c>
      <c r="BB11" s="16" t="n">
        <v>0.301161228930325</v>
      </c>
      <c r="BC11" s="16" t="n">
        <v>0.469719441744787</v>
      </c>
    </row>
    <row r="12">
      <c r="B12" s="17" t="s">
        <v>231</v>
      </c>
      <c r="C12" s="16" t="n">
        <v>0.0545498061043212</v>
      </c>
      <c r="D12" s="16" t="n">
        <v>0.0877368314204555</v>
      </c>
      <c r="E12" s="16" t="n">
        <v>0.130994131517205</v>
      </c>
      <c r="F12" s="16" t="n">
        <v>0.0343310936155564</v>
      </c>
      <c r="G12" s="16"/>
      <c r="H12" s="16" t="n">
        <v>0.0179322299937907</v>
      </c>
      <c r="I12" s="16" t="n">
        <v>0.0429631941854917</v>
      </c>
      <c r="J12" s="16"/>
      <c r="K12" s="16" t="n">
        <v>0.0174913799497201</v>
      </c>
      <c r="L12" s="16"/>
      <c r="M12" s="16" t="n">
        <v>0.0462859833131619</v>
      </c>
      <c r="N12" s="16" t="n">
        <v>0.131747200279607</v>
      </c>
      <c r="O12" s="16" t="n">
        <v>0.098708872329898</v>
      </c>
      <c r="P12" s="16" t="n">
        <v>0.0544267622799473</v>
      </c>
      <c r="Q12" s="16"/>
      <c r="R12" s="16" t="n">
        <v>0</v>
      </c>
      <c r="S12" s="16" t="n">
        <v>0.0119273037188539</v>
      </c>
      <c r="T12" s="16" t="n">
        <v>0.125526271797477</v>
      </c>
      <c r="U12" s="16" t="n">
        <v>0.0650638588955441</v>
      </c>
      <c r="V12" s="16" t="n">
        <v>0.0387213181466375</v>
      </c>
      <c r="W12" s="16"/>
      <c r="X12" s="16" t="n">
        <v>0.0510294454256589</v>
      </c>
      <c r="Y12" s="16" t="n">
        <v>0.0535956421024616</v>
      </c>
      <c r="Z12" s="16" t="n">
        <v>0.0280768034875722</v>
      </c>
      <c r="AA12" s="16" t="n">
        <v>0.0217805800159186</v>
      </c>
      <c r="AB12" s="16" t="n">
        <v>0.0875603038266831</v>
      </c>
      <c r="AC12" s="16" t="n">
        <v>0.00186251575927248</v>
      </c>
      <c r="AD12" s="16" t="n">
        <v>0.0752441022814104</v>
      </c>
      <c r="AE12" s="16"/>
      <c r="AF12" s="16" t="n">
        <v>0</v>
      </c>
      <c r="AG12" s="16" t="n">
        <v>0.00351038893580503</v>
      </c>
      <c r="AH12" s="16" t="n">
        <v>0.161875109047964</v>
      </c>
      <c r="AI12" s="16" t="n">
        <v>0.0317108184148035</v>
      </c>
      <c r="AJ12" s="16" t="n">
        <v>0.00802493221964938</v>
      </c>
      <c r="AK12" s="16" t="n">
        <v>0.0234783524410377</v>
      </c>
      <c r="AL12" s="16" t="n">
        <v>0.182366300312549</v>
      </c>
      <c r="AM12" s="16" t="n">
        <v>0.109158122511258</v>
      </c>
      <c r="AN12" s="16" t="n">
        <v>0.162173233389696</v>
      </c>
      <c r="AO12" s="16" t="n">
        <v>0.0195801217830142</v>
      </c>
      <c r="AP12" s="16" t="n">
        <v>0</v>
      </c>
      <c r="AQ12" s="16"/>
      <c r="AR12" s="16" t="n">
        <v>0.0120782073984087</v>
      </c>
      <c r="AS12" s="16" t="n">
        <v>0.0532635037734767</v>
      </c>
      <c r="AT12" s="16" t="n">
        <v>0.0103422761903591</v>
      </c>
      <c r="AU12" s="16" t="n">
        <v>0.0160955778601661</v>
      </c>
      <c r="AV12" s="16" t="n">
        <v>0</v>
      </c>
      <c r="AW12" s="16" t="n">
        <v>0.15191774245209</v>
      </c>
      <c r="AX12" s="16" t="n">
        <v>0.345089934997502</v>
      </c>
      <c r="AY12" s="16" t="n">
        <v>0.00348970966580717</v>
      </c>
      <c r="AZ12" s="16" t="n">
        <v>0</v>
      </c>
      <c r="BA12" s="16" t="n">
        <v>0.00297664306281443</v>
      </c>
      <c r="BB12" s="16" t="n">
        <v>0.0106319179467278</v>
      </c>
      <c r="BC12" s="16" t="n">
        <v>0.0136274080449222</v>
      </c>
    </row>
    <row r="13">
      <c r="B13" s="17" t="s">
        <v>232</v>
      </c>
      <c r="C13" s="16" t="n">
        <v>0.396433254987727</v>
      </c>
      <c r="D13" s="16" t="n">
        <v>0.102610006160345</v>
      </c>
      <c r="E13" s="16" t="n">
        <v>0.194022662804596</v>
      </c>
      <c r="F13" s="16" t="n">
        <v>0.475662959436452</v>
      </c>
      <c r="G13" s="16"/>
      <c r="H13" s="16" t="n">
        <v>0.236339619292961</v>
      </c>
      <c r="I13" s="16" t="n">
        <v>0.422407721109792</v>
      </c>
      <c r="J13" s="16"/>
      <c r="K13" s="16" t="n">
        <v>0.402731276443917</v>
      </c>
      <c r="L13" s="16"/>
      <c r="M13" s="16" t="n">
        <v>0.434930317617186</v>
      </c>
      <c r="N13" s="16" t="n">
        <v>0.109091260723445</v>
      </c>
      <c r="O13" s="16" t="n">
        <v>0.0267357629489686</v>
      </c>
      <c r="P13" s="16" t="n">
        <v>0.027448800387731</v>
      </c>
      <c r="Q13" s="16"/>
      <c r="R13" s="16" t="n">
        <v>0.111549051898869</v>
      </c>
      <c r="S13" s="16" t="n">
        <v>0.267620632219691</v>
      </c>
      <c r="T13" s="16" t="n">
        <v>0.165181573350313</v>
      </c>
      <c r="U13" s="16" t="n">
        <v>0.30920494095831</v>
      </c>
      <c r="V13" s="16" t="n">
        <v>0.550326115407419</v>
      </c>
      <c r="W13" s="16"/>
      <c r="X13" s="16" t="n">
        <v>0.405191748264929</v>
      </c>
      <c r="Y13" s="16" t="n">
        <v>0.360059885308995</v>
      </c>
      <c r="Z13" s="16" t="n">
        <v>0.697887066042087</v>
      </c>
      <c r="AA13" s="16" t="n">
        <v>0.006382470983623</v>
      </c>
      <c r="AB13" s="16" t="n">
        <v>0.237371510841286</v>
      </c>
      <c r="AC13" s="16" t="n">
        <v>0.133809354192664</v>
      </c>
      <c r="AD13" s="16" t="n">
        <v>0.0251010309086008</v>
      </c>
      <c r="AE13" s="16"/>
      <c r="AF13" s="16" t="n">
        <v>0.302650969889695</v>
      </c>
      <c r="AG13" s="16" t="n">
        <v>0</v>
      </c>
      <c r="AH13" s="16" t="n">
        <v>0.224414680521628</v>
      </c>
      <c r="AI13" s="16" t="n">
        <v>0.200438289082414</v>
      </c>
      <c r="AJ13" s="16" t="n">
        <v>0.538037752272195</v>
      </c>
      <c r="AK13" s="16" t="n">
        <v>0.470490182696744</v>
      </c>
      <c r="AL13" s="16" t="n">
        <v>0.269102549443471</v>
      </c>
      <c r="AM13" s="16" t="n">
        <v>0.184935170080059</v>
      </c>
      <c r="AN13" s="16" t="n">
        <v>0.180751210337133</v>
      </c>
      <c r="AO13" s="16" t="n">
        <v>0.554789698776573</v>
      </c>
      <c r="AP13" s="16" t="n">
        <v>0.595199727996078</v>
      </c>
      <c r="AQ13" s="16"/>
      <c r="AR13" s="16" t="n">
        <v>0.32849017594737</v>
      </c>
      <c r="AS13" s="16" t="n">
        <v>0.534851642023176</v>
      </c>
      <c r="AT13" s="16" t="n">
        <v>0.477440452686472</v>
      </c>
      <c r="AU13" s="16" t="n">
        <v>0.533181082849463</v>
      </c>
      <c r="AV13" s="16" t="n">
        <v>0.386415929871477</v>
      </c>
      <c r="AW13" s="16" t="n">
        <v>0.387731801915574</v>
      </c>
      <c r="AX13" s="16" t="n">
        <v>0</v>
      </c>
      <c r="AY13" s="16" t="n">
        <v>0.538196099713399</v>
      </c>
      <c r="AZ13" s="16" t="n">
        <v>0.267908550098684</v>
      </c>
      <c r="BA13" s="16" t="n">
        <v>0.243392819503822</v>
      </c>
      <c r="BB13" s="16" t="n">
        <v>0.450872210408685</v>
      </c>
      <c r="BC13" s="16" t="n">
        <v>0.233606375565885</v>
      </c>
    </row>
    <row r="14">
      <c r="B14" s="17" t="s">
        <v>101</v>
      </c>
      <c r="C14" s="16" t="n">
        <v>0.0758641195436799</v>
      </c>
      <c r="D14" s="16" t="n">
        <v>0.0120713697580688</v>
      </c>
      <c r="E14" s="16" t="n">
        <v>0.0620470130816011</v>
      </c>
      <c r="F14" s="16" t="n">
        <v>0.0867289900327282</v>
      </c>
      <c r="G14" s="16"/>
      <c r="H14" s="16" t="n">
        <v>0.0106934875927716</v>
      </c>
      <c r="I14" s="16" t="n">
        <v>0.0651465607289025</v>
      </c>
      <c r="J14" s="16"/>
      <c r="K14" s="16" t="n">
        <v>0.112302685243014</v>
      </c>
      <c r="L14" s="16"/>
      <c r="M14" s="16" t="n">
        <v>0.079893298369294</v>
      </c>
      <c r="N14" s="16" t="n">
        <v>0.0428664407736611</v>
      </c>
      <c r="O14" s="16" t="n">
        <v>0.0484132554038891</v>
      </c>
      <c r="P14" s="16" t="n">
        <v>0.0199134009804361</v>
      </c>
      <c r="Q14" s="16"/>
      <c r="R14" s="16" t="n">
        <v>0.406828674744312</v>
      </c>
      <c r="S14" s="16" t="n">
        <v>0.00184833101767707</v>
      </c>
      <c r="T14" s="16" t="n">
        <v>0.0949171850347085</v>
      </c>
      <c r="U14" s="16" t="n">
        <v>0.0375895796406102</v>
      </c>
      <c r="V14" s="16" t="n">
        <v>0.079966423554823</v>
      </c>
      <c r="W14" s="16"/>
      <c r="X14" s="16" t="n">
        <v>0.0706328424964148</v>
      </c>
      <c r="Y14" s="16" t="n">
        <v>0.0503707530532567</v>
      </c>
      <c r="Z14" s="16" t="n">
        <v>0.0212834839973413</v>
      </c>
      <c r="AA14" s="16" t="n">
        <v>0.177753984393585</v>
      </c>
      <c r="AB14" s="16" t="n">
        <v>0.0220043015665753</v>
      </c>
      <c r="AC14" s="16" t="n">
        <v>0.0208943924546688</v>
      </c>
      <c r="AD14" s="16" t="n">
        <v>0.0139065216824542</v>
      </c>
      <c r="AE14" s="16"/>
      <c r="AF14" s="16" t="n">
        <v>0</v>
      </c>
      <c r="AG14" s="16" t="n">
        <v>0</v>
      </c>
      <c r="AH14" s="16" t="n">
        <v>0</v>
      </c>
      <c r="AI14" s="16" t="n">
        <v>0.0207649040222301</v>
      </c>
      <c r="AJ14" s="16" t="n">
        <v>0.0290882168578599</v>
      </c>
      <c r="AK14" s="16" t="n">
        <v>0.107422454758239</v>
      </c>
      <c r="AL14" s="16" t="n">
        <v>0</v>
      </c>
      <c r="AM14" s="16" t="n">
        <v>0.00612301989727162</v>
      </c>
      <c r="AN14" s="16" t="n">
        <v>0.146878636616815</v>
      </c>
      <c r="AO14" s="16" t="n">
        <v>0</v>
      </c>
      <c r="AP14" s="16" t="n">
        <v>0.121061912894976</v>
      </c>
      <c r="AQ14" s="16"/>
      <c r="AR14" s="16" t="n">
        <v>0.132497500136533</v>
      </c>
      <c r="AS14" s="16" t="n">
        <v>0.0987796570706408</v>
      </c>
      <c r="AT14" s="16" t="n">
        <v>0.0595628674881864</v>
      </c>
      <c r="AU14" s="16" t="n">
        <v>0.0160955778601661</v>
      </c>
      <c r="AV14" s="16" t="n">
        <v>0</v>
      </c>
      <c r="AW14" s="16" t="n">
        <v>0.0919976253593555</v>
      </c>
      <c r="AX14" s="16" t="n">
        <v>0.151982829051953</v>
      </c>
      <c r="AY14" s="16" t="n">
        <v>0.2690980498567</v>
      </c>
      <c r="AZ14" s="16" t="n">
        <v>0.0858474527232971</v>
      </c>
      <c r="BA14" s="16" t="n">
        <v>0.000361065580617675</v>
      </c>
      <c r="BB14" s="16" t="n">
        <v>0</v>
      </c>
      <c r="BC14" s="16" t="n">
        <v>0</v>
      </c>
    </row>
    <row r="15">
      <c r="B15" s="17" t="s">
        <v>233</v>
      </c>
      <c r="C15" s="23" t="n">
        <v>0.275326949300417</v>
      </c>
      <c r="D15" s="23" t="n">
        <v>0.372593323060443</v>
      </c>
      <c r="E15" s="23" t="n">
        <v>0.434203478898057</v>
      </c>
      <c r="F15" s="23" t="n">
        <v>0.229775996962347</v>
      </c>
      <c r="G15" s="23"/>
      <c r="H15" s="23" t="n">
        <v>0.36127130194716</v>
      </c>
      <c r="I15" s="23" t="n">
        <v>0.252658964524136</v>
      </c>
      <c r="J15" s="23"/>
      <c r="K15" s="23" t="n">
        <v>0.319353626816769</v>
      </c>
      <c r="L15" s="23"/>
      <c r="M15" s="23" t="n">
        <v>0.242137224832462</v>
      </c>
      <c r="N15" s="23" t="n">
        <v>0.502120783435689</v>
      </c>
      <c r="O15" s="23" t="n">
        <v>0.633239276439418</v>
      </c>
      <c r="P15" s="23" t="n">
        <v>0.758667846178203</v>
      </c>
      <c r="Q15" s="23"/>
      <c r="R15" s="23" t="n">
        <v>0.481622273356819</v>
      </c>
      <c r="S15" s="23" t="n">
        <v>0.568961388497161</v>
      </c>
      <c r="T15" s="23" t="n">
        <v>0.390441562702141</v>
      </c>
      <c r="U15" s="23" t="n">
        <v>0.325697650932822</v>
      </c>
      <c r="V15" s="23" t="n">
        <v>0.140138395058362</v>
      </c>
      <c r="W15" s="23"/>
      <c r="X15" s="23" t="n">
        <v>0.281216286112594</v>
      </c>
      <c r="Y15" s="23" t="n">
        <v>0.315281553438497</v>
      </c>
      <c r="Z15" s="23" t="n">
        <v>0.053956393885985</v>
      </c>
      <c r="AA15" s="23" t="n">
        <v>0.62144862321614</v>
      </c>
      <c r="AB15" s="23" t="n">
        <v>0.466046400513765</v>
      </c>
      <c r="AC15" s="23" t="n">
        <v>0.646136608760046</v>
      </c>
      <c r="AD15" s="23" t="n">
        <v>0.26349020765512</v>
      </c>
      <c r="AE15" s="23"/>
      <c r="AF15" s="23" t="n">
        <v>0.501917884459575</v>
      </c>
      <c r="AG15" s="23" t="n">
        <v>0.092502359764891</v>
      </c>
      <c r="AH15" s="23" t="n">
        <v>0.432612092477444</v>
      </c>
      <c r="AI15" s="23" t="n">
        <v>0.620893520016673</v>
      </c>
      <c r="AJ15" s="23" t="n">
        <v>0.190765831222335</v>
      </c>
      <c r="AK15" s="23" t="n">
        <v>0.186261916721228</v>
      </c>
      <c r="AL15" s="23" t="n">
        <v>0.446035812438001</v>
      </c>
      <c r="AM15" s="23" t="n">
        <v>0.353007689293792</v>
      </c>
      <c r="AN15" s="23" t="n">
        <v>0.300813308112131</v>
      </c>
      <c r="AO15" s="23" t="n">
        <v>0.335659906761731</v>
      </c>
      <c r="AP15" s="23" t="n">
        <v>0.277780462014424</v>
      </c>
      <c r="AQ15" s="23"/>
      <c r="AR15" s="23" t="n">
        <v>0.37004684927263</v>
      </c>
      <c r="AS15" s="23" t="n">
        <v>0.25940208383041</v>
      </c>
      <c r="AT15" s="23" t="n">
        <v>0.322858658313134</v>
      </c>
      <c r="AU15" s="23" t="n">
        <v>0.164580028139096</v>
      </c>
      <c r="AV15" s="23" t="n">
        <v>0.392642728624427</v>
      </c>
      <c r="AW15" s="23" t="n">
        <v>0.181053263139405</v>
      </c>
      <c r="AX15" s="23" t="n">
        <v>0.329128551473459</v>
      </c>
      <c r="AY15" s="23" t="n">
        <v>0.187099639020213</v>
      </c>
      <c r="AZ15" s="23" t="n">
        <v>0.37637895999952</v>
      </c>
      <c r="BA15" s="23" t="n">
        <v>0.253405945434118</v>
      </c>
      <c r="BB15" s="23" t="n">
        <v>0.237334642714262</v>
      </c>
      <c r="BC15" s="23" t="n">
        <v>0.283046774644405</v>
      </c>
    </row>
    <row r="16">
      <c r="B16" s="17" t="s">
        <v>234</v>
      </c>
      <c r="C16" s="23" t="n">
        <v>0.450983061092049</v>
      </c>
      <c r="D16" s="23" t="n">
        <v>0.1903468375808</v>
      </c>
      <c r="E16" s="23" t="n">
        <v>0.325016794321802</v>
      </c>
      <c r="F16" s="23" t="n">
        <v>0.509994053052008</v>
      </c>
      <c r="G16" s="23"/>
      <c r="H16" s="23" t="n">
        <v>0.254271849286751</v>
      </c>
      <c r="I16" s="23" t="n">
        <v>0.465370915295284</v>
      </c>
      <c r="J16" s="23"/>
      <c r="K16" s="23" t="n">
        <v>0.420222656393637</v>
      </c>
      <c r="L16" s="23"/>
      <c r="M16" s="23" t="n">
        <v>0.481216300930347</v>
      </c>
      <c r="N16" s="23" t="n">
        <v>0.240838461003052</v>
      </c>
      <c r="O16" s="23" t="n">
        <v>0.125444635278867</v>
      </c>
      <c r="P16" s="23" t="n">
        <v>0.0818755626676783</v>
      </c>
      <c r="Q16" s="23"/>
      <c r="R16" s="23" t="n">
        <v>0.111549051898869</v>
      </c>
      <c r="S16" s="23" t="n">
        <v>0.279547935938545</v>
      </c>
      <c r="T16" s="23" t="n">
        <v>0.29070784514779</v>
      </c>
      <c r="U16" s="23" t="n">
        <v>0.374268799853854</v>
      </c>
      <c r="V16" s="23" t="n">
        <v>0.589047433554057</v>
      </c>
      <c r="W16" s="23"/>
      <c r="X16" s="23" t="n">
        <v>0.456221193690588</v>
      </c>
      <c r="Y16" s="23" t="n">
        <v>0.413655527411457</v>
      </c>
      <c r="Z16" s="23" t="n">
        <v>0.725963869529659</v>
      </c>
      <c r="AA16" s="23" t="n">
        <v>0.0281630509995416</v>
      </c>
      <c r="AB16" s="23" t="n">
        <v>0.324931814667969</v>
      </c>
      <c r="AC16" s="23" t="n">
        <v>0.135671869951937</v>
      </c>
      <c r="AD16" s="23" t="n">
        <v>0.100345133190011</v>
      </c>
      <c r="AE16" s="23"/>
      <c r="AF16" s="23" t="n">
        <v>0.302650969889695</v>
      </c>
      <c r="AG16" s="23" t="n">
        <v>0.00351038893580503</v>
      </c>
      <c r="AH16" s="23" t="n">
        <v>0.386289789569592</v>
      </c>
      <c r="AI16" s="23" t="n">
        <v>0.232149107497218</v>
      </c>
      <c r="AJ16" s="23" t="n">
        <v>0.546062684491845</v>
      </c>
      <c r="AK16" s="23" t="n">
        <v>0.493968535137782</v>
      </c>
      <c r="AL16" s="23" t="n">
        <v>0.45146884975602</v>
      </c>
      <c r="AM16" s="23" t="n">
        <v>0.294093292591317</v>
      </c>
      <c r="AN16" s="23" t="n">
        <v>0.34292444372683</v>
      </c>
      <c r="AO16" s="23" t="n">
        <v>0.574369820559587</v>
      </c>
      <c r="AP16" s="23" t="n">
        <v>0.595199727996078</v>
      </c>
      <c r="AQ16" s="23"/>
      <c r="AR16" s="23" t="n">
        <v>0.340568383345779</v>
      </c>
      <c r="AS16" s="23" t="n">
        <v>0.588115145796653</v>
      </c>
      <c r="AT16" s="23" t="n">
        <v>0.487782728876831</v>
      </c>
      <c r="AU16" s="23" t="n">
        <v>0.549276660709629</v>
      </c>
      <c r="AV16" s="23" t="n">
        <v>0.386415929871477</v>
      </c>
      <c r="AW16" s="23" t="n">
        <v>0.539649544367665</v>
      </c>
      <c r="AX16" s="23" t="n">
        <v>0.345089934997502</v>
      </c>
      <c r="AY16" s="23" t="n">
        <v>0.541685809379206</v>
      </c>
      <c r="AZ16" s="23" t="n">
        <v>0.267908550098684</v>
      </c>
      <c r="BA16" s="23" t="n">
        <v>0.246369462566636</v>
      </c>
      <c r="BB16" s="23" t="n">
        <v>0.461504128355413</v>
      </c>
      <c r="BC16" s="23" t="n">
        <v>0.247233783610807</v>
      </c>
    </row>
    <row r="17">
      <c r="B17" s="17" t="s">
        <v>132</v>
      </c>
      <c r="C17" s="24" t="n">
        <v>-0.175656111791632</v>
      </c>
      <c r="D17" s="24" t="n">
        <v>0.182246485479643</v>
      </c>
      <c r="E17" s="24" t="n">
        <v>0.109186684576255</v>
      </c>
      <c r="F17" s="24" t="n">
        <v>-0.280218056089661</v>
      </c>
      <c r="G17" s="24"/>
      <c r="H17" s="24" t="n">
        <v>0.106999452660408</v>
      </c>
      <c r="I17" s="24" t="n">
        <v>-0.212711950771147</v>
      </c>
      <c r="J17" s="24"/>
      <c r="K17" s="24" t="n">
        <v>-0.100869029576868</v>
      </c>
      <c r="L17" s="24"/>
      <c r="M17" s="24" t="n">
        <v>-0.239079076097886</v>
      </c>
      <c r="N17" s="24" t="n">
        <v>0.261282322432637</v>
      </c>
      <c r="O17" s="24" t="n">
        <v>0.507794641160552</v>
      </c>
      <c r="P17" s="24" t="n">
        <v>0.676792283510525</v>
      </c>
      <c r="Q17" s="24"/>
      <c r="R17" s="24" t="n">
        <v>0.370073221457949</v>
      </c>
      <c r="S17" s="24" t="n">
        <v>0.289413452558616</v>
      </c>
      <c r="T17" s="24" t="n">
        <v>0.0997337175543509</v>
      </c>
      <c r="U17" s="24" t="n">
        <v>-0.0485711489210319</v>
      </c>
      <c r="V17" s="24" t="n">
        <v>-0.448909038495695</v>
      </c>
      <c r="W17" s="24"/>
      <c r="X17" s="24" t="n">
        <v>-0.175004907577994</v>
      </c>
      <c r="Y17" s="24" t="n">
        <v>-0.0983739739729597</v>
      </c>
      <c r="Z17" s="24" t="n">
        <v>-0.672007475643674</v>
      </c>
      <c r="AA17" s="24" t="n">
        <v>0.593285572216598</v>
      </c>
      <c r="AB17" s="24" t="n">
        <v>0.141114585845796</v>
      </c>
      <c r="AC17" s="24" t="n">
        <v>0.510464738808109</v>
      </c>
      <c r="AD17" s="24" t="n">
        <v>0.163145074465109</v>
      </c>
      <c r="AE17" s="24"/>
      <c r="AF17" s="24" t="n">
        <v>0.19926691456988</v>
      </c>
      <c r="AG17" s="24" t="n">
        <v>0.0889919708290859</v>
      </c>
      <c r="AH17" s="24" t="n">
        <v>0.0463223029078523</v>
      </c>
      <c r="AI17" s="24" t="n">
        <v>0.388744412519455</v>
      </c>
      <c r="AJ17" s="24" t="n">
        <v>-0.35529685326951</v>
      </c>
      <c r="AK17" s="24" t="n">
        <v>-0.307706618416553</v>
      </c>
      <c r="AL17" s="24" t="n">
        <v>-0.00543303731801831</v>
      </c>
      <c r="AM17" s="24" t="n">
        <v>0.0589143967024749</v>
      </c>
      <c r="AN17" s="24" t="n">
        <v>-0.0421111356146985</v>
      </c>
      <c r="AO17" s="24" t="n">
        <v>-0.238709913797856</v>
      </c>
      <c r="AP17" s="24" t="n">
        <v>-0.317419265981654</v>
      </c>
      <c r="AQ17" s="24"/>
      <c r="AR17" s="24" t="n">
        <v>0.0294784659268508</v>
      </c>
      <c r="AS17" s="24" t="n">
        <v>-0.328713061966243</v>
      </c>
      <c r="AT17" s="24" t="n">
        <v>-0.164924070563697</v>
      </c>
      <c r="AU17" s="24" t="n">
        <v>-0.384696632570533</v>
      </c>
      <c r="AV17" s="24" t="n">
        <v>0.00622679875294996</v>
      </c>
      <c r="AW17" s="24" t="n">
        <v>-0.35859628122826</v>
      </c>
      <c r="AX17" s="24" t="n">
        <v>-0.0159613835240427</v>
      </c>
      <c r="AY17" s="24" t="n">
        <v>-0.354586170358993</v>
      </c>
      <c r="AZ17" s="24" t="n">
        <v>0.108470409900836</v>
      </c>
      <c r="BA17" s="24" t="n">
        <v>0.00703648286748187</v>
      </c>
      <c r="BB17" s="24" t="n">
        <v>-0.224169485641151</v>
      </c>
      <c r="BC17" s="24" t="n">
        <v>0.0358129910335981</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277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236</v>
      </c>
      <c r="C9" s="16" t="n">
        <v>0.603148124876798</v>
      </c>
      <c r="D9" s="16" t="n">
        <v>0.32764787818703</v>
      </c>
      <c r="E9" s="16" t="n">
        <v>0.185054940509053</v>
      </c>
      <c r="F9" s="16" t="n">
        <v>0.72545574935352</v>
      </c>
      <c r="G9" s="16"/>
      <c r="H9" s="16" t="n">
        <v>0.532625275207739</v>
      </c>
      <c r="I9" s="16" t="n">
        <v>0.640203229360883</v>
      </c>
      <c r="J9" s="16"/>
      <c r="K9" s="16" t="n">
        <v>0.569483746990163</v>
      </c>
      <c r="L9" s="16"/>
      <c r="M9" s="16" t="n">
        <v>0.656947649825257</v>
      </c>
      <c r="N9" s="16" t="n">
        <v>0.188480470678328</v>
      </c>
      <c r="O9" s="16" t="n">
        <v>0.125203696777187</v>
      </c>
      <c r="P9" s="16" t="n">
        <v>0.0916939625089732</v>
      </c>
      <c r="Q9" s="16"/>
      <c r="R9" s="16" t="n">
        <v>0.111549051898869</v>
      </c>
      <c r="S9" s="16" t="n">
        <v>0.418791455965996</v>
      </c>
      <c r="T9" s="16" t="n">
        <v>0.49367117417279</v>
      </c>
      <c r="U9" s="16" t="n">
        <v>0.605427480811761</v>
      </c>
      <c r="V9" s="16" t="n">
        <v>0.710746161065075</v>
      </c>
      <c r="W9" s="16"/>
      <c r="X9" s="16" t="n">
        <v>0.572323656002087</v>
      </c>
      <c r="Y9" s="16" t="n">
        <v>0.650314986759626</v>
      </c>
      <c r="Z9" s="16" t="n">
        <v>0.785060312175682</v>
      </c>
      <c r="AA9" s="16" t="n">
        <v>0.304250455669566</v>
      </c>
      <c r="AB9" s="16" t="n">
        <v>0.308937633550613</v>
      </c>
      <c r="AC9" s="16" t="n">
        <v>0.286059535936007</v>
      </c>
      <c r="AD9" s="16" t="n">
        <v>0.0965380052549617</v>
      </c>
      <c r="AE9" s="16"/>
      <c r="AF9" s="16" t="n">
        <v>0.303262037495788</v>
      </c>
      <c r="AG9" s="16" t="n">
        <v>0.791522286959653</v>
      </c>
      <c r="AH9" s="16" t="n">
        <v>0.62962022429347</v>
      </c>
      <c r="AI9" s="16" t="n">
        <v>0.37246132103352</v>
      </c>
      <c r="AJ9" s="16" t="n">
        <v>0.607380231644478</v>
      </c>
      <c r="AK9" s="16" t="n">
        <v>0.718501060476078</v>
      </c>
      <c r="AL9" s="16" t="n">
        <v>0.403013439778331</v>
      </c>
      <c r="AM9" s="16" t="n">
        <v>0.338414786501899</v>
      </c>
      <c r="AN9" s="16" t="n">
        <v>0.464523987403547</v>
      </c>
      <c r="AO9" s="16" t="n">
        <v>0.481443158892607</v>
      </c>
      <c r="AP9" s="16" t="n">
        <v>0.930907819616857</v>
      </c>
      <c r="AQ9" s="16"/>
      <c r="AR9" s="16" t="n">
        <v>0.599138650254568</v>
      </c>
      <c r="AS9" s="16" t="n">
        <v>0.763323738139946</v>
      </c>
      <c r="AT9" s="16" t="n">
        <v>0.59076829834153</v>
      </c>
      <c r="AU9" s="16" t="n">
        <v>0.815867202134361</v>
      </c>
      <c r="AV9" s="16" t="n">
        <v>0.579623894807215</v>
      </c>
      <c r="AW9" s="16" t="n">
        <v>0.576988602952061</v>
      </c>
      <c r="AX9" s="16" t="n">
        <v>0.474778760346548</v>
      </c>
      <c r="AY9" s="16" t="n">
        <v>0.807717449918875</v>
      </c>
      <c r="AZ9" s="16" t="n">
        <v>0.364122194750774</v>
      </c>
      <c r="BA9" s="16" t="n">
        <v>0.360775658453537</v>
      </c>
      <c r="BB9" s="16" t="n">
        <v>0.627245332551169</v>
      </c>
      <c r="BC9" s="16" t="n">
        <v>0.673910344976044</v>
      </c>
    </row>
    <row r="10">
      <c r="B10" s="17" t="s">
        <v>237</v>
      </c>
      <c r="C10" s="16" t="n">
        <v>0.157296095063852</v>
      </c>
      <c r="D10" s="16" t="n">
        <v>0.0999231788806261</v>
      </c>
      <c r="E10" s="16" t="n">
        <v>0.23238535265244</v>
      </c>
      <c r="F10" s="16" t="n">
        <v>0.148660613296898</v>
      </c>
      <c r="G10" s="16"/>
      <c r="H10" s="16" t="n">
        <v>0.137187644014731</v>
      </c>
      <c r="I10" s="16" t="n">
        <v>0.173648419840764</v>
      </c>
      <c r="J10" s="16"/>
      <c r="K10" s="16" t="n">
        <v>0.163450714357162</v>
      </c>
      <c r="L10" s="16"/>
      <c r="M10" s="16" t="n">
        <v>0.144517577736864</v>
      </c>
      <c r="N10" s="16" t="n">
        <v>0.241472013302706</v>
      </c>
      <c r="O10" s="16" t="n">
        <v>0.30423368466283</v>
      </c>
      <c r="P10" s="16" t="n">
        <v>0.345408335724279</v>
      </c>
      <c r="Q10" s="16"/>
      <c r="R10" s="16" t="n">
        <v>0</v>
      </c>
      <c r="S10" s="16" t="n">
        <v>0.341309161755913</v>
      </c>
      <c r="T10" s="16" t="n">
        <v>0.221651919245823</v>
      </c>
      <c r="U10" s="16" t="n">
        <v>0.0938050518433022</v>
      </c>
      <c r="V10" s="16" t="n">
        <v>0.123297929655</v>
      </c>
      <c r="W10" s="16"/>
      <c r="X10" s="16" t="n">
        <v>0.157684035945568</v>
      </c>
      <c r="Y10" s="16" t="n">
        <v>0.23788714543143</v>
      </c>
      <c r="Z10" s="16" t="n">
        <v>0.024470901594978</v>
      </c>
      <c r="AA10" s="16" t="n">
        <v>0.345173208092521</v>
      </c>
      <c r="AB10" s="16" t="n">
        <v>0.126438822560433</v>
      </c>
      <c r="AC10" s="16" t="n">
        <v>0.189583326630561</v>
      </c>
      <c r="AD10" s="16" t="n">
        <v>0.139284619796387</v>
      </c>
      <c r="AE10" s="16"/>
      <c r="AF10" s="16" t="n">
        <v>0.474307422243566</v>
      </c>
      <c r="AG10" s="16" t="n">
        <v>0.0371424271109695</v>
      </c>
      <c r="AH10" s="16" t="n">
        <v>0.208723620670979</v>
      </c>
      <c r="AI10" s="16" t="n">
        <v>0.199831702871718</v>
      </c>
      <c r="AJ10" s="16" t="n">
        <v>0.18341460645014</v>
      </c>
      <c r="AK10" s="16" t="n">
        <v>0.0874290832229189</v>
      </c>
      <c r="AL10" s="16" t="n">
        <v>0.231997858002266</v>
      </c>
      <c r="AM10" s="16" t="n">
        <v>0.173538590473665</v>
      </c>
      <c r="AN10" s="16" t="n">
        <v>0.317284729358062</v>
      </c>
      <c r="AO10" s="16" t="n">
        <v>0.214580011270995</v>
      </c>
      <c r="AP10" s="16" t="n">
        <v>0</v>
      </c>
      <c r="AQ10" s="16"/>
      <c r="AR10" s="16" t="n">
        <v>0.21821028907659</v>
      </c>
      <c r="AS10" s="16" t="n">
        <v>0.0701127956950224</v>
      </c>
      <c r="AT10" s="16" t="n">
        <v>0.143659213990913</v>
      </c>
      <c r="AU10" s="16" t="n">
        <v>0.0252090856001044</v>
      </c>
      <c r="AV10" s="16" t="n">
        <v>0.195031500981143</v>
      </c>
      <c r="AW10" s="16" t="n">
        <v>0.162686486794638</v>
      </c>
      <c r="AX10" s="16" t="n">
        <v>0.155924707841946</v>
      </c>
      <c r="AY10" s="16" t="n">
        <v>0.0187867724102832</v>
      </c>
      <c r="AZ10" s="16" t="n">
        <v>0.355106412336233</v>
      </c>
      <c r="BA10" s="16" t="n">
        <v>0.00856886360782561</v>
      </c>
      <c r="BB10" s="16" t="n">
        <v>0.207325546946472</v>
      </c>
      <c r="BC10" s="16" t="n">
        <v>0.250086508592058</v>
      </c>
    </row>
    <row r="11">
      <c r="B11" s="17" t="s">
        <v>238</v>
      </c>
      <c r="C11" s="16" t="n">
        <v>0.137357122744542</v>
      </c>
      <c r="D11" s="16" t="n">
        <v>0.200337581706699</v>
      </c>
      <c r="E11" s="16" t="n">
        <v>0.41244202986395</v>
      </c>
      <c r="F11" s="16" t="n">
        <v>0.0716418986883088</v>
      </c>
      <c r="G11" s="16"/>
      <c r="H11" s="16" t="n">
        <v>0.188724091317676</v>
      </c>
      <c r="I11" s="16" t="n">
        <v>0.140541518305853</v>
      </c>
      <c r="J11" s="16"/>
      <c r="K11" s="16" t="n">
        <v>0.136356112366093</v>
      </c>
      <c r="L11" s="16"/>
      <c r="M11" s="16" t="n">
        <v>0.116952806914556</v>
      </c>
      <c r="N11" s="16" t="n">
        <v>0.291373078244676</v>
      </c>
      <c r="O11" s="16" t="n">
        <v>0.319419204959162</v>
      </c>
      <c r="P11" s="16" t="n">
        <v>0.394095563776079</v>
      </c>
      <c r="Q11" s="16"/>
      <c r="R11" s="16" t="n">
        <v>0.004293636084121</v>
      </c>
      <c r="S11" s="16" t="n">
        <v>0.188870345734798</v>
      </c>
      <c r="T11" s="16" t="n">
        <v>0.335490868348722</v>
      </c>
      <c r="U11" s="16" t="n">
        <v>0.115686130736524</v>
      </c>
      <c r="V11" s="16" t="n">
        <v>0.0706702584771245</v>
      </c>
      <c r="W11" s="16"/>
      <c r="X11" s="16" t="n">
        <v>0.152417646087806</v>
      </c>
      <c r="Y11" s="16" t="n">
        <v>0.132637925632973</v>
      </c>
      <c r="Z11" s="16" t="n">
        <v>0.0209895776130804</v>
      </c>
      <c r="AA11" s="16" t="n">
        <v>0.342029226729925</v>
      </c>
      <c r="AB11" s="16" t="n">
        <v>0.1683913836333</v>
      </c>
      <c r="AC11" s="16" t="n">
        <v>0.433311604588311</v>
      </c>
      <c r="AD11" s="16" t="n">
        <v>0.106921228356561</v>
      </c>
      <c r="AE11" s="16"/>
      <c r="AF11" s="16" t="n">
        <v>0.474792975870175</v>
      </c>
      <c r="AG11" s="16" t="n">
        <v>0.0187650718463302</v>
      </c>
      <c r="AH11" s="16" t="n">
        <v>0.165369137139167</v>
      </c>
      <c r="AI11" s="16" t="n">
        <v>0.351277783391043</v>
      </c>
      <c r="AJ11" s="16" t="n">
        <v>0.0227871783296952</v>
      </c>
      <c r="AK11" s="16" t="n">
        <v>0.0566954810692032</v>
      </c>
      <c r="AL11" s="16" t="n">
        <v>0.323610940556876</v>
      </c>
      <c r="AM11" s="16" t="n">
        <v>0.349038715783295</v>
      </c>
      <c r="AN11" s="16" t="n">
        <v>0.29505791432999</v>
      </c>
      <c r="AO11" s="16" t="n">
        <v>0.0561670982174804</v>
      </c>
      <c r="AP11" s="16" t="n">
        <v>0.0315671416443111</v>
      </c>
      <c r="AQ11" s="16"/>
      <c r="AR11" s="16" t="n">
        <v>0.085278514299978</v>
      </c>
      <c r="AS11" s="16" t="n">
        <v>0.0711385512622693</v>
      </c>
      <c r="AT11" s="16" t="n">
        <v>0.170004237674771</v>
      </c>
      <c r="AU11" s="16" t="n">
        <v>0.0121513436532511</v>
      </c>
      <c r="AV11" s="16" t="n">
        <v>0.199434763688688</v>
      </c>
      <c r="AW11" s="16" t="n">
        <v>0.160750817333798</v>
      </c>
      <c r="AX11" s="16" t="n">
        <v>0.3079075368939</v>
      </c>
      <c r="AY11" s="16" t="n">
        <v>0.0192100727590594</v>
      </c>
      <c r="AZ11" s="16" t="n">
        <v>0.279895233444579</v>
      </c>
      <c r="BA11" s="16" t="n">
        <v>0.0366465223260137</v>
      </c>
      <c r="BB11" s="16" t="n">
        <v>0.109476585980458</v>
      </c>
      <c r="BC11" s="16" t="n">
        <v>0.237151169283603</v>
      </c>
    </row>
    <row r="12">
      <c r="B12" s="17" t="s">
        <v>243</v>
      </c>
      <c r="C12" s="16" t="n">
        <v>0.0987143270718536</v>
      </c>
      <c r="D12" s="16" t="n">
        <v>0.195707414982307</v>
      </c>
      <c r="E12" s="16" t="n">
        <v>0.321554754508949</v>
      </c>
      <c r="F12" s="16" t="n">
        <v>0.0397441296566207</v>
      </c>
      <c r="G12" s="16"/>
      <c r="H12" s="16" t="n">
        <v>0.0827653139397971</v>
      </c>
      <c r="I12" s="16" t="n">
        <v>0.076151497795947</v>
      </c>
      <c r="J12" s="16"/>
      <c r="K12" s="16" t="n">
        <v>0.117404548063486</v>
      </c>
      <c r="L12" s="16"/>
      <c r="M12" s="16" t="n">
        <v>0.0809480032100905</v>
      </c>
      <c r="N12" s="16" t="n">
        <v>0.213977424455433</v>
      </c>
      <c r="O12" s="16" t="n">
        <v>0.301745452605017</v>
      </c>
      <c r="P12" s="16" t="n">
        <v>0.406229658999456</v>
      </c>
      <c r="Q12" s="16"/>
      <c r="R12" s="16" t="n">
        <v>0.004293636084121</v>
      </c>
      <c r="S12" s="16" t="n">
        <v>0.079952706029179</v>
      </c>
      <c r="T12" s="16" t="n">
        <v>0.24701571598323</v>
      </c>
      <c r="U12" s="16" t="n">
        <v>0.145090750708389</v>
      </c>
      <c r="V12" s="16" t="n">
        <v>0.0417329020888198</v>
      </c>
      <c r="W12" s="16"/>
      <c r="X12" s="16" t="n">
        <v>0.0680837661407416</v>
      </c>
      <c r="Y12" s="16" t="n">
        <v>0.113692077523578</v>
      </c>
      <c r="Z12" s="16" t="n">
        <v>0.0398232896067361</v>
      </c>
      <c r="AA12" s="16" t="n">
        <v>0.317393188269311</v>
      </c>
      <c r="AB12" s="16" t="n">
        <v>0.27155564967774</v>
      </c>
      <c r="AC12" s="16" t="n">
        <v>0.334347932883921</v>
      </c>
      <c r="AD12" s="16" t="n">
        <v>0.14778465519127</v>
      </c>
      <c r="AE12" s="16"/>
      <c r="AF12" s="16" t="n">
        <v>0.00558039687508131</v>
      </c>
      <c r="AG12" s="16" t="n">
        <v>0.0615224232296146</v>
      </c>
      <c r="AH12" s="16" t="n">
        <v>0.0276340409191045</v>
      </c>
      <c r="AI12" s="16" t="n">
        <v>0.231112636815444</v>
      </c>
      <c r="AJ12" s="16" t="n">
        <v>0.0653769948208343</v>
      </c>
      <c r="AK12" s="16" t="n">
        <v>0.00892065276623539</v>
      </c>
      <c r="AL12" s="16" t="n">
        <v>0.474135258561256</v>
      </c>
      <c r="AM12" s="16" t="n">
        <v>0.273544981146457</v>
      </c>
      <c r="AN12" s="16" t="n">
        <v>0.0191878571567873</v>
      </c>
      <c r="AO12" s="16" t="n">
        <v>0.324284889972425</v>
      </c>
      <c r="AP12" s="16" t="n">
        <v>0</v>
      </c>
      <c r="AQ12" s="16"/>
      <c r="AR12" s="16" t="n">
        <v>0.0877710475199603</v>
      </c>
      <c r="AS12" s="16" t="n">
        <v>0.106649892247409</v>
      </c>
      <c r="AT12" s="16" t="n">
        <v>0.138720651982379</v>
      </c>
      <c r="AU12" s="16" t="n">
        <v>0.0252090856001044</v>
      </c>
      <c r="AV12" s="16" t="n">
        <v>0.00622679875294994</v>
      </c>
      <c r="AW12" s="16" t="n">
        <v>0.121588128921025</v>
      </c>
      <c r="AX12" s="16" t="n">
        <v>0.157359152675269</v>
      </c>
      <c r="AY12" s="16" t="n">
        <v>0.0183634720615069</v>
      </c>
      <c r="AZ12" s="16" t="n">
        <v>0.00108032761140191</v>
      </c>
      <c r="BA12" s="16" t="n">
        <v>0.0366465223260137</v>
      </c>
      <c r="BB12" s="16" t="n">
        <v>0.117547854120702</v>
      </c>
      <c r="BC12" s="16" t="n">
        <v>0.0143194767813895</v>
      </c>
    </row>
    <row r="13">
      <c r="B13" s="17" t="s">
        <v>240</v>
      </c>
      <c r="C13" s="16" t="n">
        <v>0.0977610539705007</v>
      </c>
      <c r="D13" s="16" t="n">
        <v>0.141289964373661</v>
      </c>
      <c r="E13" s="16" t="n">
        <v>0.292003359566906</v>
      </c>
      <c r="F13" s="16" t="n">
        <v>0.0514759862268744</v>
      </c>
      <c r="G13" s="16"/>
      <c r="H13" s="16" t="n">
        <v>0.141326528677056</v>
      </c>
      <c r="I13" s="16" t="n">
        <v>0.109791183265622</v>
      </c>
      <c r="J13" s="16"/>
      <c r="K13" s="16" t="n">
        <v>0.0491650602547565</v>
      </c>
      <c r="L13" s="16"/>
      <c r="M13" s="16" t="n">
        <v>0.0817808061267355</v>
      </c>
      <c r="N13" s="16" t="n">
        <v>0.174479906872366</v>
      </c>
      <c r="O13" s="16" t="n">
        <v>0.349389729202546</v>
      </c>
      <c r="P13" s="16" t="n">
        <v>0.457176589993569</v>
      </c>
      <c r="Q13" s="16"/>
      <c r="R13" s="16" t="n">
        <v>0.26123017362163</v>
      </c>
      <c r="S13" s="16" t="n">
        <v>0.111763679824914</v>
      </c>
      <c r="T13" s="16" t="n">
        <v>0.164245842313481</v>
      </c>
      <c r="U13" s="16" t="n">
        <v>0.0479353403772257</v>
      </c>
      <c r="V13" s="16" t="n">
        <v>0.0784920627807894</v>
      </c>
      <c r="W13" s="16"/>
      <c r="X13" s="16" t="n">
        <v>0.0495060616300232</v>
      </c>
      <c r="Y13" s="16" t="n">
        <v>0.14892844785639</v>
      </c>
      <c r="Z13" s="16" t="n">
        <v>0.00953116391529653</v>
      </c>
      <c r="AA13" s="16" t="n">
        <v>0.399688100945061</v>
      </c>
      <c r="AB13" s="16" t="n">
        <v>0.0857021926935888</v>
      </c>
      <c r="AC13" s="16" t="n">
        <v>0.25336051980239</v>
      </c>
      <c r="AD13" s="16" t="n">
        <v>0.722036788454663</v>
      </c>
      <c r="AE13" s="16"/>
      <c r="AF13" s="16" t="n">
        <v>0.0314222895488485</v>
      </c>
      <c r="AG13" s="16" t="n">
        <v>0.0791029480804683</v>
      </c>
      <c r="AH13" s="16" t="n">
        <v>0.157805053264821</v>
      </c>
      <c r="AI13" s="16" t="n">
        <v>0.279321405630729</v>
      </c>
      <c r="AJ13" s="16" t="n">
        <v>0.125321791783511</v>
      </c>
      <c r="AK13" s="16" t="n">
        <v>0.0492547882364843</v>
      </c>
      <c r="AL13" s="16" t="n">
        <v>0.179500400297765</v>
      </c>
      <c r="AM13" s="16" t="n">
        <v>0.0335237226347487</v>
      </c>
      <c r="AN13" s="16" t="n">
        <v>0.177833150696766</v>
      </c>
      <c r="AO13" s="16" t="n">
        <v>0.123400772758218</v>
      </c>
      <c r="AP13" s="16" t="n">
        <v>0.00595789709452097</v>
      </c>
      <c r="AQ13" s="16"/>
      <c r="AR13" s="16" t="n">
        <v>0.152640249509524</v>
      </c>
      <c r="AS13" s="16" t="n">
        <v>0.0121041964022871</v>
      </c>
      <c r="AT13" s="16" t="n">
        <v>0.0883529911416426</v>
      </c>
      <c r="AU13" s="16" t="n">
        <v>0.00607567182662554</v>
      </c>
      <c r="AV13" s="16" t="n">
        <v>0.00182353604540505</v>
      </c>
      <c r="AW13" s="16" t="n">
        <v>0.109942025038449</v>
      </c>
      <c r="AX13" s="16" t="n">
        <v>0.0267140307706745</v>
      </c>
      <c r="AY13" s="16" t="n">
        <v>0.0358803434254613</v>
      </c>
      <c r="AZ13" s="16" t="n">
        <v>0.18368158879249</v>
      </c>
      <c r="BA13" s="16" t="n">
        <v>0.241441095186294</v>
      </c>
      <c r="BB13" s="16" t="n">
        <v>0.116926240418131</v>
      </c>
      <c r="BC13" s="16" t="n">
        <v>0.031922162947646</v>
      </c>
    </row>
    <row r="14">
      <c r="B14" s="17" t="s">
        <v>276</v>
      </c>
      <c r="C14" s="16" t="n">
        <v>0.085091608547235</v>
      </c>
      <c r="D14" s="16" t="n">
        <v>0.264099640756554</v>
      </c>
      <c r="E14" s="16" t="n">
        <v>0.195003981588079</v>
      </c>
      <c r="F14" s="16" t="n">
        <v>0.0396410868016322</v>
      </c>
      <c r="G14" s="16"/>
      <c r="H14" s="16" t="n">
        <v>0.143553324819953</v>
      </c>
      <c r="I14" s="16" t="n">
        <v>0.0810764558550581</v>
      </c>
      <c r="J14" s="16"/>
      <c r="K14" s="16" t="n">
        <v>0.137718538791052</v>
      </c>
      <c r="L14" s="16"/>
      <c r="M14" s="16" t="n">
        <v>0.0534477331864198</v>
      </c>
      <c r="N14" s="16" t="n">
        <v>0.343046697399883</v>
      </c>
      <c r="O14" s="16" t="n">
        <v>0.327458501440001</v>
      </c>
      <c r="P14" s="16" t="n">
        <v>0.362137348649917</v>
      </c>
      <c r="Q14" s="16"/>
      <c r="R14" s="16" t="n">
        <v>0.004293636084121</v>
      </c>
      <c r="S14" s="16" t="n">
        <v>0.124358389799848</v>
      </c>
      <c r="T14" s="16" t="n">
        <v>0.110555609450098</v>
      </c>
      <c r="U14" s="16" t="n">
        <v>0.181762574443803</v>
      </c>
      <c r="V14" s="16" t="n">
        <v>0.0366827136183274</v>
      </c>
      <c r="W14" s="16"/>
      <c r="X14" s="16" t="n">
        <v>0.0962388675759072</v>
      </c>
      <c r="Y14" s="16" t="n">
        <v>0.0256575200263202</v>
      </c>
      <c r="Z14" s="16" t="n">
        <v>0.059568691394591</v>
      </c>
      <c r="AA14" s="16" t="n">
        <v>0.164630015868161</v>
      </c>
      <c r="AB14" s="16" t="n">
        <v>0.256022581578495</v>
      </c>
      <c r="AC14" s="16" t="n">
        <v>0.197866850501042</v>
      </c>
      <c r="AD14" s="16" t="n">
        <v>0.200734827942216</v>
      </c>
      <c r="AE14" s="16"/>
      <c r="AF14" s="16" t="n">
        <v>0.347179413695871</v>
      </c>
      <c r="AG14" s="16" t="n">
        <v>0.0681195707359609</v>
      </c>
      <c r="AH14" s="16" t="n">
        <v>0.0674009438397144</v>
      </c>
      <c r="AI14" s="16" t="n">
        <v>0.069407518537752</v>
      </c>
      <c r="AJ14" s="16" t="n">
        <v>0.0468220495383147</v>
      </c>
      <c r="AK14" s="16" t="n">
        <v>0.0313246215665657</v>
      </c>
      <c r="AL14" s="16" t="n">
        <v>0.0708606138259202</v>
      </c>
      <c r="AM14" s="16" t="n">
        <v>0.301562105590898</v>
      </c>
      <c r="AN14" s="16" t="n">
        <v>0.152518233814828</v>
      </c>
      <c r="AO14" s="16" t="n">
        <v>0.241757571617676</v>
      </c>
      <c r="AP14" s="16" t="n">
        <v>0.0690921803831432</v>
      </c>
      <c r="AQ14" s="16"/>
      <c r="AR14" s="16" t="n">
        <v>0.0341273283191272</v>
      </c>
      <c r="AS14" s="16" t="n">
        <v>0.0263908428955988</v>
      </c>
      <c r="AT14" s="16" t="n">
        <v>0.0614246378913045</v>
      </c>
      <c r="AU14" s="16" t="n">
        <v>0.00345719186637759</v>
      </c>
      <c r="AV14" s="16" t="n">
        <v>0.00622679875294994</v>
      </c>
      <c r="AW14" s="16" t="n">
        <v>0.0751161810971719</v>
      </c>
      <c r="AX14" s="16" t="n">
        <v>0.171291250520416</v>
      </c>
      <c r="AY14" s="16" t="n">
        <v>0.153335797338633</v>
      </c>
      <c r="AZ14" s="16" t="n">
        <v>0.182601261181088</v>
      </c>
      <c r="BA14" s="16" t="n">
        <v>0.124058256236579</v>
      </c>
      <c r="BB14" s="16" t="n">
        <v>0.157470165925206</v>
      </c>
      <c r="BC14" s="16" t="n">
        <v>0.247579817979041</v>
      </c>
    </row>
    <row r="15">
      <c r="B15" s="17" t="s">
        <v>101</v>
      </c>
      <c r="C15" s="16" t="n">
        <v>0.0435122438878422</v>
      </c>
      <c r="D15" s="16" t="n">
        <v>0.0192420283168026</v>
      </c>
      <c r="E15" s="16" t="n">
        <v>0.0784622110611387</v>
      </c>
      <c r="F15" s="16" t="n">
        <v>0.0391892619091582</v>
      </c>
      <c r="G15" s="16"/>
      <c r="H15" s="16" t="n">
        <v>0</v>
      </c>
      <c r="I15" s="16" t="n">
        <v>0.0376089863350867</v>
      </c>
      <c r="J15" s="16"/>
      <c r="K15" s="16" t="n">
        <v>0.0373080925525606</v>
      </c>
      <c r="L15" s="16"/>
      <c r="M15" s="16" t="n">
        <v>0.0430206955188912</v>
      </c>
      <c r="N15" s="16" t="n">
        <v>0.0482297987161674</v>
      </c>
      <c r="O15" s="16" t="n">
        <v>0.0470832708817449</v>
      </c>
      <c r="P15" s="16" t="n">
        <v>0.0342510215185416</v>
      </c>
      <c r="Q15" s="16"/>
      <c r="R15" s="16" t="n">
        <v>0.62292713839538</v>
      </c>
      <c r="S15" s="16" t="n">
        <v>0.00184833101767707</v>
      </c>
      <c r="T15" s="16" t="n">
        <v>0.00045898107781054</v>
      </c>
      <c r="U15" s="16" t="n">
        <v>0.0334005800891352</v>
      </c>
      <c r="V15" s="16" t="n">
        <v>0.0405543411940118</v>
      </c>
      <c r="W15" s="16"/>
      <c r="X15" s="16" t="n">
        <v>0.0614842935409599</v>
      </c>
      <c r="Y15" s="16" t="n">
        <v>0</v>
      </c>
      <c r="Z15" s="16" t="n">
        <v>0.128392173507193</v>
      </c>
      <c r="AA15" s="16" t="n">
        <v>0.0429347349667256</v>
      </c>
      <c r="AB15" s="16" t="n">
        <v>0.0138458836650749</v>
      </c>
      <c r="AC15" s="16" t="n">
        <v>0</v>
      </c>
      <c r="AD15" s="16" t="n">
        <v>0.019596407077943</v>
      </c>
      <c r="AE15" s="16"/>
      <c r="AF15" s="16" t="n">
        <v>0</v>
      </c>
      <c r="AG15" s="16" t="n">
        <v>0.0715680395977189</v>
      </c>
      <c r="AH15" s="16" t="n">
        <v>0.0311608768831951</v>
      </c>
      <c r="AI15" s="16" t="n">
        <v>0.184120691956414</v>
      </c>
      <c r="AJ15" s="16" t="n">
        <v>0.0215849982303793</v>
      </c>
      <c r="AK15" s="16" t="n">
        <v>0.047448932899144</v>
      </c>
      <c r="AL15" s="16" t="n">
        <v>0.000817411287589925</v>
      </c>
      <c r="AM15" s="16" t="n">
        <v>0</v>
      </c>
      <c r="AN15" s="16" t="n">
        <v>0</v>
      </c>
      <c r="AO15" s="16" t="n">
        <v>0</v>
      </c>
      <c r="AP15" s="16" t="n">
        <v>0</v>
      </c>
      <c r="AQ15" s="16"/>
      <c r="AR15" s="16" t="n">
        <v>0.0108236381319883</v>
      </c>
      <c r="AS15" s="16" t="n">
        <v>0.000146536509606709</v>
      </c>
      <c r="AT15" s="16" t="n">
        <v>0.0595628674881864</v>
      </c>
      <c r="AU15" s="16" t="n">
        <v>0.133295270712366</v>
      </c>
      <c r="AV15" s="16" t="n">
        <v>0.00440326270754489</v>
      </c>
      <c r="AW15" s="16" t="n">
        <v>0.0860354484602281</v>
      </c>
      <c r="AX15" s="16" t="n">
        <v>0.00394187878999314</v>
      </c>
      <c r="AY15" s="16" t="n">
        <v>0</v>
      </c>
      <c r="AZ15" s="16" t="n">
        <v>0.00195648707981549</v>
      </c>
      <c r="BA15" s="16" t="n">
        <v>0.131602201099118</v>
      </c>
      <c r="BB15" s="16" t="n">
        <v>0.000277005157701806</v>
      </c>
      <c r="BC15" s="16" t="n">
        <v>0.0132813736766886</v>
      </c>
    </row>
    <row r="16">
      <c r="B16" s="17" t="s">
        <v>244</v>
      </c>
      <c r="C16" s="22" t="n">
        <v>0.0431356081217279</v>
      </c>
      <c r="D16" s="22" t="n">
        <v>0.0634459009822473</v>
      </c>
      <c r="E16" s="22" t="n">
        <v>0.077329918992134</v>
      </c>
      <c r="F16" s="22" t="n">
        <v>0.0334097141490283</v>
      </c>
      <c r="G16" s="22"/>
      <c r="H16" s="22" t="n">
        <v>0.0307931220643884</v>
      </c>
      <c r="I16" s="22" t="n">
        <v>0.0349177048225543</v>
      </c>
      <c r="J16" s="22"/>
      <c r="K16" s="22" t="n">
        <v>0.0372978781712199</v>
      </c>
      <c r="L16" s="22"/>
      <c r="M16" s="22" t="n">
        <v>0.0394686770171416</v>
      </c>
      <c r="N16" s="22" t="n">
        <v>0.0848442291078334</v>
      </c>
      <c r="O16" s="22" t="n">
        <v>0.0429982562874149</v>
      </c>
      <c r="P16" s="22" t="n">
        <v>0.0247427444228337</v>
      </c>
      <c r="Q16" s="22"/>
      <c r="R16" s="22" t="n">
        <v>0</v>
      </c>
      <c r="S16" s="22" t="n">
        <v>0.0396431170690242</v>
      </c>
      <c r="T16" s="22" t="n">
        <v>0.0573323173185849</v>
      </c>
      <c r="U16" s="22" t="n">
        <v>0.0088116450685204</v>
      </c>
      <c r="V16" s="22" t="n">
        <v>0.0519604906030525</v>
      </c>
      <c r="W16" s="22"/>
      <c r="X16" s="22" t="n">
        <v>0.0672470693362053</v>
      </c>
      <c r="Y16" s="22" t="n">
        <v>0.0228207204181145</v>
      </c>
      <c r="Z16" s="22" t="n">
        <v>0.0186367066931951</v>
      </c>
      <c r="AA16" s="22" t="n">
        <v>0.0366023126411312</v>
      </c>
      <c r="AB16" s="22" t="n">
        <v>0.0457425218516869</v>
      </c>
      <c r="AC16" s="22" t="n">
        <v>0.0187272487979377</v>
      </c>
      <c r="AD16" s="22" t="n">
        <v>0.0106393084304819</v>
      </c>
      <c r="AE16" s="22"/>
      <c r="AF16" s="22" t="n">
        <v>0</v>
      </c>
      <c r="AG16" s="22" t="n">
        <v>0.0117760825592993</v>
      </c>
      <c r="AH16" s="22" t="n">
        <v>0.014505535739239</v>
      </c>
      <c r="AI16" s="22" t="n">
        <v>0.00416779415135195</v>
      </c>
      <c r="AJ16" s="22" t="n">
        <v>0.0388204254958118</v>
      </c>
      <c r="AK16" s="22" t="n">
        <v>0.101006164495993</v>
      </c>
      <c r="AL16" s="22" t="n">
        <v>0.0232419564235451</v>
      </c>
      <c r="AM16" s="22" t="n">
        <v>0</v>
      </c>
      <c r="AN16" s="22" t="n">
        <v>0.0113822883849956</v>
      </c>
      <c r="AO16" s="22" t="n">
        <v>0.014676222273881</v>
      </c>
      <c r="AP16" s="22" t="n">
        <v>0</v>
      </c>
      <c r="AQ16" s="22"/>
      <c r="AR16" s="22" t="n">
        <v>0.0715763229617437</v>
      </c>
      <c r="AS16" s="22" t="n">
        <v>0.0488472436558915</v>
      </c>
      <c r="AT16" s="22" t="n">
        <v>0.00135092854545633</v>
      </c>
      <c r="AU16" s="22" t="n">
        <v>0.00303783591331277</v>
      </c>
      <c r="AV16" s="22" t="n">
        <v>0.0233301138608132</v>
      </c>
      <c r="AW16" s="22" t="n">
        <v>0.0163516734601436</v>
      </c>
      <c r="AX16" s="22" t="n">
        <v>0.170334953964867</v>
      </c>
      <c r="AY16" s="22" t="n">
        <v>0.00306640931703091</v>
      </c>
      <c r="AZ16" s="22" t="n">
        <v>0.0858474527232971</v>
      </c>
      <c r="BA16" s="22" t="n">
        <v>0.114767261467518</v>
      </c>
      <c r="BB16" s="22" t="n">
        <v>0.0903317031411734</v>
      </c>
      <c r="BC16" s="22" t="n">
        <v>0.0294154723346284</v>
      </c>
    </row>
    <row r="17">
      <c r="B17" s="18"/>
    </row>
    <row r="18">
      <c r="B18" t="s">
        <v>81</v>
      </c>
    </row>
    <row r="19">
      <c r="B19" t="s">
        <v>82</v>
      </c>
    </row>
    <row r="21">
      <c r="B21"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85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74</v>
      </c>
      <c r="C9" s="16" t="n">
        <v>0.139492475518155</v>
      </c>
      <c r="D9" s="16" t="n">
        <v>0.189027436198571</v>
      </c>
      <c r="E9" s="16" t="n">
        <v>0.146461993098721</v>
      </c>
      <c r="F9" s="16" t="n">
        <v>0.131846634682464</v>
      </c>
      <c r="G9" s="16"/>
      <c r="H9" s="16" t="n">
        <v>0.107014839128104</v>
      </c>
      <c r="I9" s="16" t="n">
        <v>0.141532637386205</v>
      </c>
      <c r="J9" s="16"/>
      <c r="K9" s="16" t="n">
        <v>0.116467644663446</v>
      </c>
      <c r="L9" s="16"/>
      <c r="M9" s="16" t="n">
        <v>0.141241238285589</v>
      </c>
      <c r="N9" s="16" t="n">
        <v>0.116764131712023</v>
      </c>
      <c r="O9" s="16" t="n">
        <v>0.139973235097114</v>
      </c>
      <c r="P9" s="16" t="n">
        <v>0.204946484686866</v>
      </c>
      <c r="Q9" s="16"/>
      <c r="R9" s="16" t="n">
        <v>0.406828674744312</v>
      </c>
      <c r="S9" s="16" t="n">
        <v>0.0788527774952841</v>
      </c>
      <c r="T9" s="16" t="n">
        <v>0.12338859758055</v>
      </c>
      <c r="U9" s="16" t="n">
        <v>0.0649116860366639</v>
      </c>
      <c r="V9" s="16" t="n">
        <v>0.167997284891588</v>
      </c>
      <c r="W9" s="16"/>
      <c r="X9" s="16" t="n">
        <v>0.0810154141957104</v>
      </c>
      <c r="Y9" s="16" t="n">
        <v>0.252454541907918</v>
      </c>
      <c r="Z9" s="16" t="n">
        <v>0.00795835507744751</v>
      </c>
      <c r="AA9" s="16" t="n">
        <v>0.419548793679537</v>
      </c>
      <c r="AB9" s="16" t="n">
        <v>0.0652395498242744</v>
      </c>
      <c r="AC9" s="16" t="n">
        <v>0.070132963389418</v>
      </c>
      <c r="AD9" s="16" t="n">
        <v>0.522751861470033</v>
      </c>
      <c r="AE9" s="16"/>
      <c r="AF9" s="16" t="n">
        <v>0.00619323580803933</v>
      </c>
      <c r="AG9" s="16" t="n">
        <v>0</v>
      </c>
      <c r="AH9" s="16" t="n">
        <v>0.303782456602408</v>
      </c>
      <c r="AI9" s="16" t="n">
        <v>0.218620743412308</v>
      </c>
      <c r="AJ9" s="16" t="n">
        <v>0.120126100887184</v>
      </c>
      <c r="AK9" s="16" t="n">
        <v>0.120707779864209</v>
      </c>
      <c r="AL9" s="16" t="n">
        <v>0.240760200639133</v>
      </c>
      <c r="AM9" s="16" t="n">
        <v>0.0263767960653721</v>
      </c>
      <c r="AN9" s="16" t="n">
        <v>0.104708335802119</v>
      </c>
      <c r="AO9" s="16" t="n">
        <v>0.0479749531075702</v>
      </c>
      <c r="AP9" s="16" t="n">
        <v>0.0315671416443111</v>
      </c>
      <c r="AQ9" s="16"/>
      <c r="AR9" s="16" t="n">
        <v>0.0729993845731983</v>
      </c>
      <c r="AS9" s="16" t="n">
        <v>0.19299651751409</v>
      </c>
      <c r="AT9" s="16" t="n">
        <v>0.130287346554524</v>
      </c>
      <c r="AU9" s="16" t="n">
        <v>0.00607567182662554</v>
      </c>
      <c r="AV9" s="16" t="n">
        <v>0</v>
      </c>
      <c r="AW9" s="16" t="n">
        <v>0.176498216582345</v>
      </c>
      <c r="AX9" s="16" t="n">
        <v>0.171291250520416</v>
      </c>
      <c r="AY9" s="16" t="n">
        <v>0.134972325277126</v>
      </c>
      <c r="AZ9" s="16" t="n">
        <v>0.257812440072742</v>
      </c>
      <c r="BA9" s="16" t="n">
        <v>0.0201726482750318</v>
      </c>
      <c r="BB9" s="16" t="n">
        <v>0.191849334544478</v>
      </c>
      <c r="BC9" s="16" t="n">
        <v>0.141481162304512</v>
      </c>
    </row>
    <row r="10">
      <c r="B10" s="17" t="s">
        <v>75</v>
      </c>
      <c r="C10" s="16" t="n">
        <v>0.0415105206464498</v>
      </c>
      <c r="D10" s="16" t="n">
        <v>0.106373272881134</v>
      </c>
      <c r="E10" s="16" t="n">
        <v>0.112550118335855</v>
      </c>
      <c r="F10" s="16" t="n">
        <v>0.0184767173467122</v>
      </c>
      <c r="G10" s="16"/>
      <c r="H10" s="16" t="n">
        <v>0.126886550481121</v>
      </c>
      <c r="I10" s="16" t="n">
        <v>0.0325428294625506</v>
      </c>
      <c r="J10" s="16"/>
      <c r="K10" s="16" t="n">
        <v>0.0440763105628823</v>
      </c>
      <c r="L10" s="16"/>
      <c r="M10" s="16" t="n">
        <v>0.0202885759600671</v>
      </c>
      <c r="N10" s="16" t="n">
        <v>0.20504894279618</v>
      </c>
      <c r="O10" s="16" t="n">
        <v>0.227538941460377</v>
      </c>
      <c r="P10" s="16" t="n">
        <v>0.261480695529552</v>
      </c>
      <c r="Q10" s="16"/>
      <c r="R10" s="16" t="n">
        <v>0</v>
      </c>
      <c r="S10" s="16" t="n">
        <v>0.00748610397734699</v>
      </c>
      <c r="T10" s="16" t="n">
        <v>0.0924731833770877</v>
      </c>
      <c r="U10" s="16" t="n">
        <v>0.103865587864658</v>
      </c>
      <c r="V10" s="16" t="n">
        <v>0.00824260184683782</v>
      </c>
      <c r="W10" s="16"/>
      <c r="X10" s="16" t="n">
        <v>0.0411862657345032</v>
      </c>
      <c r="Y10" s="16" t="n">
        <v>0.0134252142249254</v>
      </c>
      <c r="Z10" s="16" t="n">
        <v>0.0207461642391886</v>
      </c>
      <c r="AA10" s="16" t="n">
        <v>0.0856955477099009</v>
      </c>
      <c r="AB10" s="16" t="n">
        <v>0.131617609806802</v>
      </c>
      <c r="AC10" s="16" t="n">
        <v>0.446628720826985</v>
      </c>
      <c r="AD10" s="16" t="n">
        <v>0.044706846965165</v>
      </c>
      <c r="AE10" s="16"/>
      <c r="AF10" s="16" t="n">
        <v>0.0014359427570945</v>
      </c>
      <c r="AG10" s="16" t="n">
        <v>0.0416414175932178</v>
      </c>
      <c r="AH10" s="16" t="n">
        <v>0.152025985220277</v>
      </c>
      <c r="AI10" s="16" t="n">
        <v>0.0680687706268062</v>
      </c>
      <c r="AJ10" s="16" t="n">
        <v>0.0149315148703013</v>
      </c>
      <c r="AK10" s="16" t="n">
        <v>0.00408581665222334</v>
      </c>
      <c r="AL10" s="16" t="n">
        <v>0.045574242794384</v>
      </c>
      <c r="AM10" s="16" t="n">
        <v>0.141672929404222</v>
      </c>
      <c r="AN10" s="16" t="n">
        <v>0.136919337608926</v>
      </c>
      <c r="AO10" s="16" t="n">
        <v>0.00430808455408269</v>
      </c>
      <c r="AP10" s="16" t="n">
        <v>0.0315671416443111</v>
      </c>
      <c r="AQ10" s="16"/>
      <c r="AR10" s="16" t="n">
        <v>0.0112254827887301</v>
      </c>
      <c r="AS10" s="16" t="n">
        <v>0.00241610891862727</v>
      </c>
      <c r="AT10" s="16" t="n">
        <v>0.0534564846367411</v>
      </c>
      <c r="AU10" s="16" t="n">
        <v>0.0191334137734788</v>
      </c>
      <c r="AV10" s="16" t="n">
        <v>0.00501110805601324</v>
      </c>
      <c r="AW10" s="16" t="n">
        <v>0.0645930804616215</v>
      </c>
      <c r="AX10" s="16" t="n">
        <v>0.0197865697462367</v>
      </c>
      <c r="AY10" s="16" t="n">
        <v>0.170429368353811</v>
      </c>
      <c r="AZ10" s="16" t="n">
        <v>0.0218127114689871</v>
      </c>
      <c r="BA10" s="16" t="n">
        <v>0.00667541728686421</v>
      </c>
      <c r="BB10" s="16" t="n">
        <v>0.0200435016995574</v>
      </c>
      <c r="BC10" s="16" t="n">
        <v>0.12327085743717</v>
      </c>
    </row>
    <row r="11">
      <c r="B11" s="17" t="s">
        <v>76</v>
      </c>
      <c r="C11" s="16" t="n">
        <v>0.139889036567898</v>
      </c>
      <c r="D11" s="16" t="n">
        <v>0.430013334329961</v>
      </c>
      <c r="E11" s="16" t="n">
        <v>0.286483493020755</v>
      </c>
      <c r="F11" s="16" t="n">
        <v>0.0728604568911421</v>
      </c>
      <c r="G11" s="16"/>
      <c r="H11" s="16" t="n">
        <v>0.381992975548526</v>
      </c>
      <c r="I11" s="16" t="n">
        <v>0.118180779441153</v>
      </c>
      <c r="J11" s="16"/>
      <c r="K11" s="16" t="n">
        <v>0.114032890340156</v>
      </c>
      <c r="L11" s="16"/>
      <c r="M11" s="16" t="n">
        <v>0.126974845672483</v>
      </c>
      <c r="N11" s="16" t="n">
        <v>0.212166738610474</v>
      </c>
      <c r="O11" s="16" t="n">
        <v>0.330861101520587</v>
      </c>
      <c r="P11" s="16" t="n">
        <v>0.301170974908954</v>
      </c>
      <c r="Q11" s="16"/>
      <c r="R11" s="16" t="n">
        <v>0.004293636084121</v>
      </c>
      <c r="S11" s="16" t="n">
        <v>0.162229219165322</v>
      </c>
      <c r="T11" s="16" t="n">
        <v>0.190920776506382</v>
      </c>
      <c r="U11" s="16" t="n">
        <v>0.25310155263602</v>
      </c>
      <c r="V11" s="16" t="n">
        <v>0.0902107877732681</v>
      </c>
      <c r="W11" s="16"/>
      <c r="X11" s="16" t="n">
        <v>0.143474045864988</v>
      </c>
      <c r="Y11" s="16" t="n">
        <v>0.0994284797489745</v>
      </c>
      <c r="Z11" s="16" t="n">
        <v>0.343680616621347</v>
      </c>
      <c r="AA11" s="16" t="n">
        <v>0.0875190325691067</v>
      </c>
      <c r="AB11" s="16" t="n">
        <v>0.284818136619913</v>
      </c>
      <c r="AC11" s="16" t="n">
        <v>0.119915222298761</v>
      </c>
      <c r="AD11" s="16" t="n">
        <v>0.167175135409578</v>
      </c>
      <c r="AE11" s="16"/>
      <c r="AF11" s="16" t="n">
        <v>0.143779767955615</v>
      </c>
      <c r="AG11" s="16" t="n">
        <v>0.860508711314755</v>
      </c>
      <c r="AH11" s="16" t="n">
        <v>0.0932120441217733</v>
      </c>
      <c r="AI11" s="16" t="n">
        <v>0.319985924987346</v>
      </c>
      <c r="AJ11" s="16" t="n">
        <v>0.0183032813758672</v>
      </c>
      <c r="AK11" s="16" t="n">
        <v>0.0994856707860936</v>
      </c>
      <c r="AL11" s="16" t="n">
        <v>0.406494051375661</v>
      </c>
      <c r="AM11" s="16" t="n">
        <v>0.253626218111976</v>
      </c>
      <c r="AN11" s="16" t="n">
        <v>0.22237178591081</v>
      </c>
      <c r="AO11" s="16" t="n">
        <v>0.136220813204096</v>
      </c>
      <c r="AP11" s="16" t="n">
        <v>0.00595789709452097</v>
      </c>
      <c r="AQ11" s="16"/>
      <c r="AR11" s="16" t="n">
        <v>0.143321138268522</v>
      </c>
      <c r="AS11" s="16" t="n">
        <v>0.0674907360751777</v>
      </c>
      <c r="AT11" s="16" t="n">
        <v>0.136714255126689</v>
      </c>
      <c r="AU11" s="16" t="n">
        <v>0.139790298492056</v>
      </c>
      <c r="AV11" s="16" t="n">
        <v>0.222157032201033</v>
      </c>
      <c r="AW11" s="16" t="n">
        <v>0.12908516305739</v>
      </c>
      <c r="AX11" s="16" t="n">
        <v>0.308385685171674</v>
      </c>
      <c r="AY11" s="16" t="n">
        <v>0.00169320139510504</v>
      </c>
      <c r="AZ11" s="16" t="n">
        <v>0.258082521975592</v>
      </c>
      <c r="BA11" s="16" t="n">
        <v>0.119998416431912</v>
      </c>
      <c r="BB11" s="16" t="n">
        <v>0.132470056207292</v>
      </c>
      <c r="BC11" s="16" t="n">
        <v>0.236459100547136</v>
      </c>
    </row>
    <row r="12">
      <c r="B12" s="17" t="s">
        <v>77</v>
      </c>
      <c r="C12" s="16" t="n">
        <v>0.155277745488473</v>
      </c>
      <c r="D12" s="16" t="n">
        <v>0.0994724290138294</v>
      </c>
      <c r="E12" s="16" t="n">
        <v>0.324956259242465</v>
      </c>
      <c r="F12" s="16" t="n">
        <v>0.126552008161256</v>
      </c>
      <c r="G12" s="16"/>
      <c r="H12" s="16" t="n">
        <v>0.0373823278517869</v>
      </c>
      <c r="I12" s="16" t="n">
        <v>0.144949991422756</v>
      </c>
      <c r="J12" s="16"/>
      <c r="K12" s="16" t="n">
        <v>0.198495087882627</v>
      </c>
      <c r="L12" s="16"/>
      <c r="M12" s="16" t="n">
        <v>0.154004829772037</v>
      </c>
      <c r="N12" s="16" t="n">
        <v>0.1747979802297</v>
      </c>
      <c r="O12" s="16" t="n">
        <v>0.137739066900289</v>
      </c>
      <c r="P12" s="16" t="n">
        <v>0.165509882433454</v>
      </c>
      <c r="Q12" s="16"/>
      <c r="R12" s="16" t="n">
        <v>0.216098463651068</v>
      </c>
      <c r="S12" s="16" t="n">
        <v>0.115093957146592</v>
      </c>
      <c r="T12" s="16" t="n">
        <v>0.151451777253445</v>
      </c>
      <c r="U12" s="16" t="n">
        <v>0.236033880843079</v>
      </c>
      <c r="V12" s="16" t="n">
        <v>0.13826637416085</v>
      </c>
      <c r="W12" s="16"/>
      <c r="X12" s="16" t="n">
        <v>0.167186977356707</v>
      </c>
      <c r="Y12" s="16" t="n">
        <v>0.0688847008732659</v>
      </c>
      <c r="Z12" s="16" t="n">
        <v>0.37983398782962</v>
      </c>
      <c r="AA12" s="16" t="n">
        <v>0.0812869541231994</v>
      </c>
      <c r="AB12" s="16" t="n">
        <v>0.254207894110913</v>
      </c>
      <c r="AC12" s="16" t="n">
        <v>0.229192338728403</v>
      </c>
      <c r="AD12" s="16" t="n">
        <v>0.15287571603084</v>
      </c>
      <c r="AE12" s="16"/>
      <c r="AF12" s="16" t="n">
        <v>0.302650969889695</v>
      </c>
      <c r="AG12" s="16" t="n">
        <v>0.00351038893580503</v>
      </c>
      <c r="AH12" s="16" t="n">
        <v>0.229947754652792</v>
      </c>
      <c r="AI12" s="16" t="n">
        <v>0.218358262091959</v>
      </c>
      <c r="AJ12" s="16" t="n">
        <v>0.229286551501637</v>
      </c>
      <c r="AK12" s="16" t="n">
        <v>0.140655621531898</v>
      </c>
      <c r="AL12" s="16" t="n">
        <v>0.128149111689006</v>
      </c>
      <c r="AM12" s="16" t="n">
        <v>0.235138297039899</v>
      </c>
      <c r="AN12" s="16" t="n">
        <v>0.00755760387371596</v>
      </c>
      <c r="AO12" s="16" t="n">
        <v>0.228906325579366</v>
      </c>
      <c r="AP12" s="16" t="n">
        <v>0</v>
      </c>
      <c r="AQ12" s="16"/>
      <c r="AR12" s="16" t="n">
        <v>0.220100055311459</v>
      </c>
      <c r="AS12" s="16" t="n">
        <v>0.112444395143066</v>
      </c>
      <c r="AT12" s="16" t="n">
        <v>0.0904522780410891</v>
      </c>
      <c r="AU12" s="16" t="n">
        <v>0</v>
      </c>
      <c r="AV12" s="16" t="n">
        <v>0.386415929871477</v>
      </c>
      <c r="AW12" s="16" t="n">
        <v>0.215639340553048</v>
      </c>
      <c r="AX12" s="16" t="n">
        <v>0.155924707841946</v>
      </c>
      <c r="AY12" s="16" t="n">
        <v>0.0197366799834328</v>
      </c>
      <c r="AZ12" s="16" t="n">
        <v>0.182061097375387</v>
      </c>
      <c r="BA12" s="16" t="n">
        <v>0.134217778581315</v>
      </c>
      <c r="BB12" s="16" t="n">
        <v>0.0931693581053589</v>
      </c>
      <c r="BC12" s="16" t="n">
        <v>0.236113066178903</v>
      </c>
    </row>
    <row r="13">
      <c r="B13" s="17" t="s">
        <v>78</v>
      </c>
      <c r="C13" s="16" t="n">
        <v>0.205500167611273</v>
      </c>
      <c r="D13" s="16" t="n">
        <v>0.0851606947122067</v>
      </c>
      <c r="E13" s="16" t="n">
        <v>0.0363952259070487</v>
      </c>
      <c r="F13" s="16" t="n">
        <v>0.256081022961742</v>
      </c>
      <c r="G13" s="16"/>
      <c r="H13" s="16" t="n">
        <v>0.00146217955545608</v>
      </c>
      <c r="I13" s="16" t="n">
        <v>0.223135749782957</v>
      </c>
      <c r="J13" s="16"/>
      <c r="K13" s="16" t="n">
        <v>0.215563679381536</v>
      </c>
      <c r="L13" s="16"/>
      <c r="M13" s="16" t="n">
        <v>0.215539272363577</v>
      </c>
      <c r="N13" s="16" t="n">
        <v>0.145948382218148</v>
      </c>
      <c r="O13" s="16" t="n">
        <v>0.0732192542100345</v>
      </c>
      <c r="P13" s="16" t="n">
        <v>0.0375152450785377</v>
      </c>
      <c r="Q13" s="16"/>
      <c r="R13" s="16" t="n">
        <v>0.216098463651068</v>
      </c>
      <c r="S13" s="16" t="n">
        <v>0.535713836144191</v>
      </c>
      <c r="T13" s="16" t="n">
        <v>0.129066635258054</v>
      </c>
      <c r="U13" s="16" t="n">
        <v>0.00909648082590988</v>
      </c>
      <c r="V13" s="16" t="n">
        <v>0.221701307153883</v>
      </c>
      <c r="W13" s="16"/>
      <c r="X13" s="16" t="n">
        <v>0.186143159523286</v>
      </c>
      <c r="Y13" s="16" t="n">
        <v>0.296405082654812</v>
      </c>
      <c r="Z13" s="16" t="n">
        <v>0.0890995141152952</v>
      </c>
      <c r="AA13" s="16" t="n">
        <v>0.138771471957432</v>
      </c>
      <c r="AB13" s="16" t="n">
        <v>0.169522669569001</v>
      </c>
      <c r="AC13" s="16" t="n">
        <v>0.0208943924546688</v>
      </c>
      <c r="AD13" s="16" t="n">
        <v>0.0605025680877306</v>
      </c>
      <c r="AE13" s="16"/>
      <c r="AF13" s="16" t="n">
        <v>0.522486294130233</v>
      </c>
      <c r="AG13" s="16" t="n">
        <v>0.0734212416498852</v>
      </c>
      <c r="AH13" s="16" t="n">
        <v>0.147269501220875</v>
      </c>
      <c r="AI13" s="16" t="n">
        <v>0.0257163832401744</v>
      </c>
      <c r="AJ13" s="16" t="n">
        <v>0.280563469948421</v>
      </c>
      <c r="AK13" s="16" t="n">
        <v>0.232044487362972</v>
      </c>
      <c r="AL13" s="16" t="n">
        <v>0.0184152734833039</v>
      </c>
      <c r="AM13" s="16" t="n">
        <v>0.158250589298471</v>
      </c>
      <c r="AN13" s="16" t="n">
        <v>0.146605394777248</v>
      </c>
      <c r="AO13" s="16" t="n">
        <v>0.134415298312342</v>
      </c>
      <c r="AP13" s="16" t="n">
        <v>0.28700034906004</v>
      </c>
      <c r="AQ13" s="16"/>
      <c r="AR13" s="16" t="n">
        <v>0.404633896021859</v>
      </c>
      <c r="AS13" s="16" t="n">
        <v>0.152043160844117</v>
      </c>
      <c r="AT13" s="16" t="n">
        <v>0.170024988974773</v>
      </c>
      <c r="AU13" s="16" t="n">
        <v>0.28572395519821</v>
      </c>
      <c r="AV13" s="16" t="n">
        <v>0.193207964935738</v>
      </c>
      <c r="AW13" s="16" t="n">
        <v>0.0973927797516648</v>
      </c>
      <c r="AX13" s="16" t="n">
        <v>0.170813102242641</v>
      </c>
      <c r="AY13" s="16" t="n">
        <v>0.2690980498567</v>
      </c>
      <c r="AZ13" s="16" t="n">
        <v>0.0962136446520897</v>
      </c>
      <c r="BA13" s="16" t="n">
        <v>0.475542919921055</v>
      </c>
      <c r="BB13" s="16" t="n">
        <v>0.264421180634876</v>
      </c>
      <c r="BC13" s="16" t="n">
        <v>0.0294154723346284</v>
      </c>
    </row>
    <row r="14">
      <c r="B14" s="17" t="s">
        <v>79</v>
      </c>
      <c r="C14" s="22" t="n">
        <v>0.318330054167751</v>
      </c>
      <c r="D14" s="22" t="n">
        <v>0.0899528328642981</v>
      </c>
      <c r="E14" s="22" t="n">
        <v>0.0931529103951563</v>
      </c>
      <c r="F14" s="22" t="n">
        <v>0.394183159956683</v>
      </c>
      <c r="G14" s="22"/>
      <c r="H14" s="22" t="n">
        <v>0.345261127435006</v>
      </c>
      <c r="I14" s="22" t="n">
        <v>0.339658012504379</v>
      </c>
      <c r="J14" s="22"/>
      <c r="K14" s="22" t="n">
        <v>0.311364387169352</v>
      </c>
      <c r="L14" s="22"/>
      <c r="M14" s="22" t="n">
        <v>0.341951237946246</v>
      </c>
      <c r="N14" s="22" t="n">
        <v>0.145273824433474</v>
      </c>
      <c r="O14" s="22" t="n">
        <v>0.0906684008115986</v>
      </c>
      <c r="P14" s="22" t="n">
        <v>0.0293767173626363</v>
      </c>
      <c r="Q14" s="22"/>
      <c r="R14" s="22" t="n">
        <v>0.156680761869431</v>
      </c>
      <c r="S14" s="22" t="n">
        <v>0.100624106071263</v>
      </c>
      <c r="T14" s="22" t="n">
        <v>0.312699030024481</v>
      </c>
      <c r="U14" s="22" t="n">
        <v>0.33299081179367</v>
      </c>
      <c r="V14" s="22" t="n">
        <v>0.373581644173573</v>
      </c>
      <c r="W14" s="22"/>
      <c r="X14" s="22" t="n">
        <v>0.380994137324805</v>
      </c>
      <c r="Y14" s="22" t="n">
        <v>0.269401980590105</v>
      </c>
      <c r="Z14" s="22" t="n">
        <v>0.158681362117102</v>
      </c>
      <c r="AA14" s="22" t="n">
        <v>0.187178199960824</v>
      </c>
      <c r="AB14" s="22" t="n">
        <v>0.0945941400690965</v>
      </c>
      <c r="AC14" s="22" t="n">
        <v>0.113236362301765</v>
      </c>
      <c r="AD14" s="22" t="n">
        <v>0.0519878720366527</v>
      </c>
      <c r="AE14" s="22"/>
      <c r="AF14" s="22" t="n">
        <v>0.0234537894593226</v>
      </c>
      <c r="AG14" s="22" t="n">
        <v>0.020918240506337</v>
      </c>
      <c r="AH14" s="22" t="n">
        <v>0.0737622581818757</v>
      </c>
      <c r="AI14" s="22" t="n">
        <v>0.149249915641406</v>
      </c>
      <c r="AJ14" s="22" t="n">
        <v>0.336789081416589</v>
      </c>
      <c r="AK14" s="22" t="n">
        <v>0.403020623802604</v>
      </c>
      <c r="AL14" s="22" t="n">
        <v>0.160607120018512</v>
      </c>
      <c r="AM14" s="22" t="n">
        <v>0.184935170080059</v>
      </c>
      <c r="AN14" s="22" t="n">
        <v>0.381837542027181</v>
      </c>
      <c r="AO14" s="22" t="n">
        <v>0.448174525242544</v>
      </c>
      <c r="AP14" s="22" t="n">
        <v>0.643907470556817</v>
      </c>
      <c r="AQ14" s="22"/>
      <c r="AR14" s="22" t="n">
        <v>0.147720043036232</v>
      </c>
      <c r="AS14" s="22" t="n">
        <v>0.472609081504922</v>
      </c>
      <c r="AT14" s="22" t="n">
        <v>0.419064646666183</v>
      </c>
      <c r="AU14" s="22" t="n">
        <v>0.549276660709629</v>
      </c>
      <c r="AV14" s="22" t="n">
        <v>0.193207964935738</v>
      </c>
      <c r="AW14" s="22" t="n">
        <v>0.316791419593931</v>
      </c>
      <c r="AX14" s="22" t="n">
        <v>0.173798684477086</v>
      </c>
      <c r="AY14" s="22" t="n">
        <v>0.404070375133826</v>
      </c>
      <c r="AZ14" s="22" t="n">
        <v>0.184017584455202</v>
      </c>
      <c r="BA14" s="22" t="n">
        <v>0.243392819503822</v>
      </c>
      <c r="BB14" s="22" t="n">
        <v>0.298046568808438</v>
      </c>
      <c r="BC14" s="22" t="n">
        <v>0.233260341197651</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278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236</v>
      </c>
      <c r="C9" s="16" t="n">
        <v>0.416002378646116</v>
      </c>
      <c r="D9" s="16" t="n">
        <v>0.247700032843652</v>
      </c>
      <c r="E9" s="16" t="n">
        <v>0.0860347939208813</v>
      </c>
      <c r="F9" s="16" t="n">
        <v>0.506400834091472</v>
      </c>
      <c r="G9" s="16"/>
      <c r="H9" s="16" t="n">
        <v>0.536059847376518</v>
      </c>
      <c r="I9" s="16" t="n">
        <v>0.430517008646802</v>
      </c>
      <c r="J9" s="16"/>
      <c r="K9" s="16" t="n">
        <v>0.377963223025838</v>
      </c>
      <c r="L9" s="16"/>
      <c r="M9" s="16" t="n">
        <v>0.454317838461358</v>
      </c>
      <c r="N9" s="16" t="n">
        <v>0.115111445741762</v>
      </c>
      <c r="O9" s="16" t="n">
        <v>0.093750915766489</v>
      </c>
      <c r="P9" s="16" t="n">
        <v>0.0416906924561675</v>
      </c>
      <c r="Q9" s="16"/>
      <c r="R9" s="16" t="n">
        <v>0.111549051898869</v>
      </c>
      <c r="S9" s="16" t="n">
        <v>0.240762270296301</v>
      </c>
      <c r="T9" s="16" t="n">
        <v>0.387541089001936</v>
      </c>
      <c r="U9" s="16" t="n">
        <v>0.311069905958094</v>
      </c>
      <c r="V9" s="16" t="n">
        <v>0.514949751986127</v>
      </c>
      <c r="W9" s="16"/>
      <c r="X9" s="16" t="n">
        <v>0.409038196752801</v>
      </c>
      <c r="Y9" s="16" t="n">
        <v>0.403498338874906</v>
      </c>
      <c r="Z9" s="16" t="n">
        <v>0.631688115478851</v>
      </c>
      <c r="AA9" s="16" t="n">
        <v>0.117922275037826</v>
      </c>
      <c r="AB9" s="16" t="n">
        <v>0.264186599238585</v>
      </c>
      <c r="AC9" s="16" t="n">
        <v>0.265165143481338</v>
      </c>
      <c r="AD9" s="16" t="n">
        <v>0.0499921614088308</v>
      </c>
      <c r="AE9" s="16"/>
      <c r="AF9" s="16" t="n">
        <v>0.303262037495788</v>
      </c>
      <c r="AG9" s="16" t="n">
        <v>0.791522286959653</v>
      </c>
      <c r="AH9" s="16" t="n">
        <v>0.276537501926796</v>
      </c>
      <c r="AI9" s="16" t="n">
        <v>0.146261416022649</v>
      </c>
      <c r="AJ9" s="16" t="n">
        <v>0.48845864613119</v>
      </c>
      <c r="AK9" s="16" t="n">
        <v>0.556480775007078</v>
      </c>
      <c r="AL9" s="16" t="n">
        <v>0.272785396778698</v>
      </c>
      <c r="AM9" s="16" t="n">
        <v>0.234660921995242</v>
      </c>
      <c r="AN9" s="16" t="n">
        <v>0.0880802687935505</v>
      </c>
      <c r="AO9" s="16" t="n">
        <v>0.391472886213925</v>
      </c>
      <c r="AP9" s="16" t="n">
        <v>0.595199727996078</v>
      </c>
      <c r="AQ9" s="16"/>
      <c r="AR9" s="16" t="n">
        <v>0.464952306211535</v>
      </c>
      <c r="AS9" s="16" t="n">
        <v>0.530288845395984</v>
      </c>
      <c r="AT9" s="16" t="n">
        <v>0.47760431976403</v>
      </c>
      <c r="AU9" s="16" t="n">
        <v>0.533181082849463</v>
      </c>
      <c r="AV9" s="16" t="n">
        <v>0.390819192579022</v>
      </c>
      <c r="AW9" s="16" t="n">
        <v>0.393693978814702</v>
      </c>
      <c r="AX9" s="16" t="n">
        <v>0.000478148277774245</v>
      </c>
      <c r="AY9" s="16" t="n">
        <v>0.807717449918875</v>
      </c>
      <c r="AZ9" s="16" t="n">
        <v>0.353756002821981</v>
      </c>
      <c r="BA9" s="16" t="n">
        <v>0.243392819503822</v>
      </c>
      <c r="BB9" s="16" t="n">
        <v>0.275053098581604</v>
      </c>
      <c r="BC9" s="16" t="n">
        <v>0.346102549939384</v>
      </c>
    </row>
    <row r="10">
      <c r="B10" s="17" t="s">
        <v>237</v>
      </c>
      <c r="C10" s="16" t="n">
        <v>0.280959420125771</v>
      </c>
      <c r="D10" s="16" t="n">
        <v>0.179480510809243</v>
      </c>
      <c r="E10" s="16" t="n">
        <v>0.515594069756363</v>
      </c>
      <c r="F10" s="16" t="n">
        <v>0.244269867920317</v>
      </c>
      <c r="G10" s="16"/>
      <c r="H10" s="16" t="n">
        <v>0.158345297450149</v>
      </c>
      <c r="I10" s="16" t="n">
        <v>0.291646380845006</v>
      </c>
      <c r="J10" s="16"/>
      <c r="K10" s="16" t="n">
        <v>0.268910127976455</v>
      </c>
      <c r="L10" s="16"/>
      <c r="M10" s="16" t="n">
        <v>0.263155620543662</v>
      </c>
      <c r="N10" s="16" t="n">
        <v>0.415159702748224</v>
      </c>
      <c r="O10" s="16" t="n">
        <v>0.436751814029523</v>
      </c>
      <c r="P10" s="16" t="n">
        <v>0.530365517003968</v>
      </c>
      <c r="Q10" s="16"/>
      <c r="R10" s="16" t="n">
        <v>0.242032548272428</v>
      </c>
      <c r="S10" s="16" t="n">
        <v>0.297024437466203</v>
      </c>
      <c r="T10" s="16" t="n">
        <v>0.391438536759591</v>
      </c>
      <c r="U10" s="16" t="n">
        <v>0.230483717845942</v>
      </c>
      <c r="V10" s="16" t="n">
        <v>0.251731844636915</v>
      </c>
      <c r="W10" s="16"/>
      <c r="X10" s="16" t="n">
        <v>0.321550801256346</v>
      </c>
      <c r="Y10" s="16" t="n">
        <v>0.283808406175724</v>
      </c>
      <c r="Z10" s="16" t="n">
        <v>0.186767358224724</v>
      </c>
      <c r="AA10" s="16" t="n">
        <v>0.42674410974868</v>
      </c>
      <c r="AB10" s="16" t="n">
        <v>0.217842054271228</v>
      </c>
      <c r="AC10" s="16" t="n">
        <v>0.533354795004144</v>
      </c>
      <c r="AD10" s="16" t="n">
        <v>0.2143799096681</v>
      </c>
      <c r="AE10" s="16"/>
      <c r="AF10" s="16" t="n">
        <v>0.475129374674859</v>
      </c>
      <c r="AG10" s="16" t="n">
        <v>0.0876374737440783</v>
      </c>
      <c r="AH10" s="16" t="n">
        <v>0.439231199406295</v>
      </c>
      <c r="AI10" s="16" t="n">
        <v>0.574261260983468</v>
      </c>
      <c r="AJ10" s="16" t="n">
        <v>0.176893387658276</v>
      </c>
      <c r="AK10" s="16" t="n">
        <v>0.242746573158162</v>
      </c>
      <c r="AL10" s="16" t="n">
        <v>0.228468298487544</v>
      </c>
      <c r="AM10" s="16" t="n">
        <v>0.403108349711564</v>
      </c>
      <c r="AN10" s="16" t="n">
        <v>0.46986346948033</v>
      </c>
      <c r="AO10" s="16" t="n">
        <v>0.261336584991883</v>
      </c>
      <c r="AP10" s="16" t="n">
        <v>0.252171217464634</v>
      </c>
      <c r="AQ10" s="16"/>
      <c r="AR10" s="16" t="n">
        <v>0.355508538637575</v>
      </c>
      <c r="AS10" s="16" t="n">
        <v>0.218179305950375</v>
      </c>
      <c r="AT10" s="16" t="n">
        <v>0.288408063356538</v>
      </c>
      <c r="AU10" s="16" t="n">
        <v>0.145446614365617</v>
      </c>
      <c r="AV10" s="16" t="n">
        <v>0.392642728624427</v>
      </c>
      <c r="AW10" s="16" t="n">
        <v>0.304048522402497</v>
      </c>
      <c r="AX10" s="16" t="n">
        <v>0.324708524405692</v>
      </c>
      <c r="AY10" s="16" t="n">
        <v>0.169582767656259</v>
      </c>
      <c r="AZ10" s="16" t="n">
        <v>0.175271883943513</v>
      </c>
      <c r="BA10" s="16" t="n">
        <v>0.261672021457892</v>
      </c>
      <c r="BB10" s="16" t="n">
        <v>0.314309086507613</v>
      </c>
      <c r="BC10" s="16" t="n">
        <v>0.157615260962451</v>
      </c>
    </row>
    <row r="11">
      <c r="B11" s="17" t="s">
        <v>240</v>
      </c>
      <c r="C11" s="16" t="n">
        <v>0.222171518698896</v>
      </c>
      <c r="D11" s="16" t="n">
        <v>0.442163438371927</v>
      </c>
      <c r="E11" s="16" t="n">
        <v>0.409282286142923</v>
      </c>
      <c r="F11" s="16" t="n">
        <v>0.155370949828264</v>
      </c>
      <c r="G11" s="16"/>
      <c r="H11" s="16" t="n">
        <v>0.106271965664928</v>
      </c>
      <c r="I11" s="16" t="n">
        <v>0.216194492152105</v>
      </c>
      <c r="J11" s="16"/>
      <c r="K11" s="16" t="n">
        <v>0.248105700604543</v>
      </c>
      <c r="L11" s="16"/>
      <c r="M11" s="16" t="n">
        <v>0.203808588255495</v>
      </c>
      <c r="N11" s="16" t="n">
        <v>0.35647370781694</v>
      </c>
      <c r="O11" s="16" t="n">
        <v>0.396418405033912</v>
      </c>
      <c r="P11" s="16" t="n">
        <v>0.470799833715187</v>
      </c>
      <c r="Q11" s="16"/>
      <c r="R11" s="16" t="n">
        <v>0.246326184356549</v>
      </c>
      <c r="S11" s="16" t="n">
        <v>0.375752919729333</v>
      </c>
      <c r="T11" s="16" t="n">
        <v>0.234400492143284</v>
      </c>
      <c r="U11" s="16" t="n">
        <v>0.373653418342562</v>
      </c>
      <c r="V11" s="16" t="n">
        <v>0.137957301706518</v>
      </c>
      <c r="W11" s="16"/>
      <c r="X11" s="16" t="n">
        <v>0.223502662890363</v>
      </c>
      <c r="Y11" s="16" t="n">
        <v>0.260133183609982</v>
      </c>
      <c r="Z11" s="16" t="n">
        <v>0.0355663550771035</v>
      </c>
      <c r="AA11" s="16" t="n">
        <v>0.444151831255921</v>
      </c>
      <c r="AB11" s="16" t="n">
        <v>0.301110634371688</v>
      </c>
      <c r="AC11" s="16" t="n">
        <v>0.378008039352516</v>
      </c>
      <c r="AD11" s="16" t="n">
        <v>0.699327751341739</v>
      </c>
      <c r="AE11" s="16"/>
      <c r="AF11" s="16" t="n">
        <v>0.369681042697844</v>
      </c>
      <c r="AG11" s="16" t="n">
        <v>0.0770941403424846</v>
      </c>
      <c r="AH11" s="16" t="n">
        <v>0.513710633552758</v>
      </c>
      <c r="AI11" s="16" t="n">
        <v>0.358026241019703</v>
      </c>
      <c r="AJ11" s="16" t="n">
        <v>0.132993941604284</v>
      </c>
      <c r="AK11" s="16" t="n">
        <v>0.199973351864018</v>
      </c>
      <c r="AL11" s="16" t="n">
        <v>0.296269380675019</v>
      </c>
      <c r="AM11" s="16" t="n">
        <v>0.341411766297251</v>
      </c>
      <c r="AN11" s="16" t="n">
        <v>0.133169830651698</v>
      </c>
      <c r="AO11" s="16" t="n">
        <v>0.265322619465843</v>
      </c>
      <c r="AP11" s="16" t="n">
        <v>0.0315671416443111</v>
      </c>
      <c r="AQ11" s="16"/>
      <c r="AR11" s="16" t="n">
        <v>0.10005017724674</v>
      </c>
      <c r="AS11" s="16" t="n">
        <v>0.171126262792224</v>
      </c>
      <c r="AT11" s="16" t="n">
        <v>0.20510460318222</v>
      </c>
      <c r="AU11" s="16" t="n">
        <v>0.168524262346011</v>
      </c>
      <c r="AV11" s="16" t="n">
        <v>0.388239465916882</v>
      </c>
      <c r="AW11" s="16" t="n">
        <v>0.263517187035701</v>
      </c>
      <c r="AX11" s="16" t="n">
        <v>0.367383938700409</v>
      </c>
      <c r="AY11" s="16" t="n">
        <v>0.00380970313898634</v>
      </c>
      <c r="AZ11" s="16" t="n">
        <v>0.0136730885228605</v>
      </c>
      <c r="BA11" s="16" t="n">
        <v>0.367451075740401</v>
      </c>
      <c r="BB11" s="16" t="n">
        <v>0.309674193822882</v>
      </c>
      <c r="BC11" s="16" t="n">
        <v>0.375518022274012</v>
      </c>
    </row>
    <row r="12">
      <c r="B12" s="17" t="s">
        <v>238</v>
      </c>
      <c r="C12" s="16" t="n">
        <v>0.214138897360837</v>
      </c>
      <c r="D12" s="16" t="n">
        <v>0.233477086827194</v>
      </c>
      <c r="E12" s="16" t="n">
        <v>0.222317545475209</v>
      </c>
      <c r="F12" s="16" t="n">
        <v>0.210006081117289</v>
      </c>
      <c r="G12" s="16"/>
      <c r="H12" s="16" t="n">
        <v>0.0620633913190072</v>
      </c>
      <c r="I12" s="16" t="n">
        <v>0.22807572100131</v>
      </c>
      <c r="J12" s="16"/>
      <c r="K12" s="16" t="n">
        <v>0.219759082186699</v>
      </c>
      <c r="L12" s="16"/>
      <c r="M12" s="16" t="n">
        <v>0.215394264795023</v>
      </c>
      <c r="N12" s="16" t="n">
        <v>0.168212265853871</v>
      </c>
      <c r="O12" s="16" t="n">
        <v>0.281301518383202</v>
      </c>
      <c r="P12" s="16" t="n">
        <v>0.415028193765075</v>
      </c>
      <c r="Q12" s="16"/>
      <c r="R12" s="16" t="n">
        <v>0</v>
      </c>
      <c r="S12" s="16" t="n">
        <v>0.394589376994377</v>
      </c>
      <c r="T12" s="16" t="n">
        <v>0.275130437952023</v>
      </c>
      <c r="U12" s="16" t="n">
        <v>0.170390848077139</v>
      </c>
      <c r="V12" s="16" t="n">
        <v>0.179376596623336</v>
      </c>
      <c r="W12" s="16"/>
      <c r="X12" s="16" t="n">
        <v>0.215259658749002</v>
      </c>
      <c r="Y12" s="16" t="n">
        <v>0.272707399272185</v>
      </c>
      <c r="Z12" s="16" t="n">
        <v>0.152527618469731</v>
      </c>
      <c r="AA12" s="16" t="n">
        <v>0.262512332518595</v>
      </c>
      <c r="AB12" s="16" t="n">
        <v>0.0648391783236415</v>
      </c>
      <c r="AC12" s="16" t="n">
        <v>0.207050568903243</v>
      </c>
      <c r="AD12" s="16" t="n">
        <v>0.643144345475809</v>
      </c>
      <c r="AE12" s="16"/>
      <c r="AF12" s="16" t="n">
        <v>0.452832237851857</v>
      </c>
      <c r="AG12" s="16" t="n">
        <v>0.0416556922774372</v>
      </c>
      <c r="AH12" s="16" t="n">
        <v>0.396304754181527</v>
      </c>
      <c r="AI12" s="16" t="n">
        <v>0.507649212336936</v>
      </c>
      <c r="AJ12" s="16" t="n">
        <v>0.195928318614869</v>
      </c>
      <c r="AK12" s="16" t="n">
        <v>0.2170559788456</v>
      </c>
      <c r="AL12" s="16" t="n">
        <v>0.0334531890938835</v>
      </c>
      <c r="AM12" s="16" t="n">
        <v>0.247987249069782</v>
      </c>
      <c r="AN12" s="16" t="n">
        <v>0.176156170027643</v>
      </c>
      <c r="AO12" s="16" t="n">
        <v>0.0283959397333628</v>
      </c>
      <c r="AP12" s="16" t="n">
        <v>0</v>
      </c>
      <c r="AQ12" s="16"/>
      <c r="AR12" s="16" t="n">
        <v>0.154948465713994</v>
      </c>
      <c r="AS12" s="16" t="n">
        <v>0.167355562904676</v>
      </c>
      <c r="AT12" s="16" t="n">
        <v>0.181651752726217</v>
      </c>
      <c r="AU12" s="16" t="n">
        <v>0.161542192225783</v>
      </c>
      <c r="AV12" s="16" t="n">
        <v>0.58144743085262</v>
      </c>
      <c r="AW12" s="16" t="n">
        <v>0.282456863066649</v>
      </c>
      <c r="AX12" s="16" t="n">
        <v>0.462875948180297</v>
      </c>
      <c r="AY12" s="16" t="n">
        <v>0.0179401717127307</v>
      </c>
      <c r="AZ12" s="16" t="n">
        <v>0.174461638234961</v>
      </c>
      <c r="BA12" s="16" t="n">
        <v>0.126312768138158</v>
      </c>
      <c r="BB12" s="16" t="n">
        <v>0.374451776930737</v>
      </c>
      <c r="BC12" s="16" t="n">
        <v>0.00570544996250238</v>
      </c>
    </row>
    <row r="13">
      <c r="B13" s="17" t="s">
        <v>276</v>
      </c>
      <c r="C13" s="16" t="n">
        <v>0.210694132333766</v>
      </c>
      <c r="D13" s="16" t="n">
        <v>0.27308899065028</v>
      </c>
      <c r="E13" s="16" t="n">
        <v>0.220279352377573</v>
      </c>
      <c r="F13" s="16" t="n">
        <v>0.200893742573648</v>
      </c>
      <c r="G13" s="16"/>
      <c r="H13" s="16" t="n">
        <v>0.138836760677611</v>
      </c>
      <c r="I13" s="16" t="n">
        <v>0.210476471246333</v>
      </c>
      <c r="J13" s="16"/>
      <c r="K13" s="16" t="n">
        <v>0.277464155997455</v>
      </c>
      <c r="L13" s="16"/>
      <c r="M13" s="16" t="n">
        <v>0.204822495896497</v>
      </c>
      <c r="N13" s="16" t="n">
        <v>0.253348765329693</v>
      </c>
      <c r="O13" s="16" t="n">
        <v>0.256059408880027</v>
      </c>
      <c r="P13" s="16" t="n">
        <v>0.368761717048569</v>
      </c>
      <c r="Q13" s="16"/>
      <c r="R13" s="16" t="n">
        <v>0.239589725084391</v>
      </c>
      <c r="S13" s="16" t="n">
        <v>0.343158634498386</v>
      </c>
      <c r="T13" s="16" t="n">
        <v>0.198889578644317</v>
      </c>
      <c r="U13" s="16" t="n">
        <v>0.344476385323529</v>
      </c>
      <c r="V13" s="16" t="n">
        <v>0.144680809722334</v>
      </c>
      <c r="W13" s="16"/>
      <c r="X13" s="16" t="n">
        <v>0.232328586780631</v>
      </c>
      <c r="Y13" s="16" t="n">
        <v>0.210680808286909</v>
      </c>
      <c r="Z13" s="16" t="n">
        <v>0.0361067368179912</v>
      </c>
      <c r="AA13" s="16" t="n">
        <v>0.314132240539931</v>
      </c>
      <c r="AB13" s="16" t="n">
        <v>0.287601887954168</v>
      </c>
      <c r="AC13" s="16" t="n">
        <v>0.21618110930714</v>
      </c>
      <c r="AD13" s="16" t="n">
        <v>0.666129413028125</v>
      </c>
      <c r="AE13" s="16"/>
      <c r="AF13" s="16" t="n">
        <v>0.150183039289027</v>
      </c>
      <c r="AG13" s="16" t="n">
        <v>0.01646577520311</v>
      </c>
      <c r="AH13" s="16" t="n">
        <v>0.32083396213925</v>
      </c>
      <c r="AI13" s="16" t="n">
        <v>0.422854980141906</v>
      </c>
      <c r="AJ13" s="16" t="n">
        <v>0.142259298096222</v>
      </c>
      <c r="AK13" s="16" t="n">
        <v>0.205552818528804</v>
      </c>
      <c r="AL13" s="16" t="n">
        <v>0.21702478960871</v>
      </c>
      <c r="AM13" s="16" t="n">
        <v>0.232752355734079</v>
      </c>
      <c r="AN13" s="16" t="n">
        <v>0.241562626379424</v>
      </c>
      <c r="AO13" s="16" t="n">
        <v>0.285395294573725</v>
      </c>
      <c r="AP13" s="16" t="n">
        <v>0.246213320370113</v>
      </c>
      <c r="AQ13" s="16"/>
      <c r="AR13" s="16" t="n">
        <v>0.137868586562762</v>
      </c>
      <c r="AS13" s="16" t="n">
        <v>0.244846016127035</v>
      </c>
      <c r="AT13" s="16" t="n">
        <v>0.214450134041623</v>
      </c>
      <c r="AU13" s="16" t="n">
        <v>0.295256818891214</v>
      </c>
      <c r="AV13" s="16" t="n">
        <v>0.392642728624427</v>
      </c>
      <c r="AW13" s="16" t="n">
        <v>0.194084932921977</v>
      </c>
      <c r="AX13" s="16" t="n">
        <v>0.327215958362362</v>
      </c>
      <c r="AY13" s="16" t="n">
        <v>0.0192100727590594</v>
      </c>
      <c r="AZ13" s="16" t="n">
        <v>0.354296166627682</v>
      </c>
      <c r="BA13" s="16" t="n">
        <v>0.125590636976923</v>
      </c>
      <c r="BB13" s="16" t="n">
        <v>0.306559533700994</v>
      </c>
      <c r="BC13" s="16" t="n">
        <v>0.13940495609511</v>
      </c>
    </row>
    <row r="14">
      <c r="B14" s="17" t="s">
        <v>243</v>
      </c>
      <c r="C14" s="16" t="n">
        <v>0.159513694341211</v>
      </c>
      <c r="D14" s="16" t="n">
        <v>0.25246304410037</v>
      </c>
      <c r="E14" s="16" t="n">
        <v>0.279633956852765</v>
      </c>
      <c r="F14" s="16" t="n">
        <v>0.122652824889978</v>
      </c>
      <c r="G14" s="16"/>
      <c r="H14" s="16" t="n">
        <v>0.268300666080218</v>
      </c>
      <c r="I14" s="16" t="n">
        <v>0.177790884666367</v>
      </c>
      <c r="J14" s="16"/>
      <c r="K14" s="16" t="n">
        <v>0.184280395541318</v>
      </c>
      <c r="L14" s="16"/>
      <c r="M14" s="16" t="n">
        <v>0.147649826656493</v>
      </c>
      <c r="N14" s="16" t="n">
        <v>0.219823786392726</v>
      </c>
      <c r="O14" s="16" t="n">
        <v>0.332697759688614</v>
      </c>
      <c r="P14" s="16" t="n">
        <v>0.451360829454215</v>
      </c>
      <c r="Q14" s="16"/>
      <c r="R14" s="16" t="n">
        <v>0.004293636084121</v>
      </c>
      <c r="S14" s="16" t="n">
        <v>0.176545039486705</v>
      </c>
      <c r="T14" s="16" t="n">
        <v>0.218512554280464</v>
      </c>
      <c r="U14" s="16" t="n">
        <v>0.22373813037306</v>
      </c>
      <c r="V14" s="16" t="n">
        <v>0.12438032175729</v>
      </c>
      <c r="W14" s="16"/>
      <c r="X14" s="16" t="n">
        <v>0.114191108797259</v>
      </c>
      <c r="Y14" s="16" t="n">
        <v>0.150880247607825</v>
      </c>
      <c r="Z14" s="16" t="n">
        <v>0.278968005196109</v>
      </c>
      <c r="AA14" s="16" t="n">
        <v>0.370858558443667</v>
      </c>
      <c r="AB14" s="16" t="n">
        <v>0.155634906769828</v>
      </c>
      <c r="AC14" s="16" t="n">
        <v>0.232773520015756</v>
      </c>
      <c r="AD14" s="16" t="n">
        <v>0.590972308887835</v>
      </c>
      <c r="AE14" s="16"/>
      <c r="AF14" s="16" t="n">
        <v>0.00442466626579723</v>
      </c>
      <c r="AG14" s="16" t="n">
        <v>0.0679545524501453</v>
      </c>
      <c r="AH14" s="16" t="n">
        <v>0.209795059489341</v>
      </c>
      <c r="AI14" s="16" t="n">
        <v>0.560076952704705</v>
      </c>
      <c r="AJ14" s="16" t="n">
        <v>0.189860744481744</v>
      </c>
      <c r="AK14" s="16" t="n">
        <v>0.0743728575190725</v>
      </c>
      <c r="AL14" s="16" t="n">
        <v>0.2276182065422</v>
      </c>
      <c r="AM14" s="16" t="n">
        <v>0.200519908523015</v>
      </c>
      <c r="AN14" s="16" t="n">
        <v>0.126728394484676</v>
      </c>
      <c r="AO14" s="16" t="n">
        <v>0.169329224375856</v>
      </c>
      <c r="AP14" s="16" t="n">
        <v>0.0315671416443111</v>
      </c>
      <c r="AQ14" s="16"/>
      <c r="AR14" s="16" t="n">
        <v>0.153894818775944</v>
      </c>
      <c r="AS14" s="16" t="n">
        <v>0.112567279843522</v>
      </c>
      <c r="AT14" s="16" t="n">
        <v>0.200166041173686</v>
      </c>
      <c r="AU14" s="16" t="n">
        <v>0.00303783591331277</v>
      </c>
      <c r="AV14" s="16" t="n">
        <v>0.199434763688688</v>
      </c>
      <c r="AW14" s="16" t="n">
        <v>0.163488111241843</v>
      </c>
      <c r="AX14" s="16" t="n">
        <v>0.00836190585776053</v>
      </c>
      <c r="AY14" s="16" t="n">
        <v>0.0183634720615069</v>
      </c>
      <c r="AZ14" s="16" t="n">
        <v>0.378335447079335</v>
      </c>
      <c r="BA14" s="16" t="n">
        <v>0.0033377086434321</v>
      </c>
      <c r="BB14" s="16" t="n">
        <v>0.208156562419577</v>
      </c>
      <c r="BC14" s="16" t="n">
        <v>0.223523761238681</v>
      </c>
    </row>
    <row r="15">
      <c r="B15" s="17" t="s">
        <v>101</v>
      </c>
      <c r="C15" s="16" t="n">
        <v>0.0471290846105041</v>
      </c>
      <c r="D15" s="16" t="n">
        <v>0.0209862899093538</v>
      </c>
      <c r="E15" s="16" t="n">
        <v>0.042464904426052</v>
      </c>
      <c r="F15" s="16" t="n">
        <v>0.0513716529784639</v>
      </c>
      <c r="G15" s="16"/>
      <c r="H15" s="16" t="n">
        <v>0</v>
      </c>
      <c r="I15" s="16" t="n">
        <v>0.0489564797544499</v>
      </c>
      <c r="J15" s="16"/>
      <c r="K15" s="16" t="n">
        <v>0.0662470358847437</v>
      </c>
      <c r="L15" s="16"/>
      <c r="M15" s="16" t="n">
        <v>0.044608960259468</v>
      </c>
      <c r="N15" s="16" t="n">
        <v>0.0731381143818446</v>
      </c>
      <c r="O15" s="16" t="n">
        <v>0.0533450211917345</v>
      </c>
      <c r="P15" s="16" t="n">
        <v>0.0460625814113718</v>
      </c>
      <c r="Q15" s="16"/>
      <c r="R15" s="16" t="n">
        <v>0.406828674744312</v>
      </c>
      <c r="S15" s="16" t="n">
        <v>0</v>
      </c>
      <c r="T15" s="16" t="n">
        <v>0.00183691199968527</v>
      </c>
      <c r="U15" s="16" t="n">
        <v>0.058462009618457</v>
      </c>
      <c r="V15" s="16" t="n">
        <v>0.0511830199012932</v>
      </c>
      <c r="W15" s="16"/>
      <c r="X15" s="16" t="n">
        <v>0.0667709690810956</v>
      </c>
      <c r="Y15" s="16" t="n">
        <v>0.04140426794224</v>
      </c>
      <c r="Z15" s="16" t="n">
        <v>0.0184277953565705</v>
      </c>
      <c r="AA15" s="16" t="n">
        <v>0.0199798813641768</v>
      </c>
      <c r="AB15" s="16" t="n">
        <v>0.0335550972209192</v>
      </c>
      <c r="AC15" s="16" t="n">
        <v>0</v>
      </c>
      <c r="AD15" s="16" t="n">
        <v>0.0437635645725319</v>
      </c>
      <c r="AE15" s="16"/>
      <c r="AF15" s="16" t="n">
        <v>0.0234537894593226</v>
      </c>
      <c r="AG15" s="16" t="n">
        <v>0.0715680395977189</v>
      </c>
      <c r="AH15" s="16" t="n">
        <v>0.0179385358350123</v>
      </c>
      <c r="AI15" s="16" t="n">
        <v>0.0207281844089309</v>
      </c>
      <c r="AJ15" s="16" t="n">
        <v>0.038276150891279</v>
      </c>
      <c r="AK15" s="16" t="n">
        <v>0.032401046706429</v>
      </c>
      <c r="AL15" s="16" t="n">
        <v>0.0560274050552075</v>
      </c>
      <c r="AM15" s="16" t="n">
        <v>0.0976308446093858</v>
      </c>
      <c r="AN15" s="16" t="n">
        <v>0</v>
      </c>
      <c r="AO15" s="16" t="n">
        <v>0</v>
      </c>
      <c r="AP15" s="16" t="n">
        <v>0.121061912894976</v>
      </c>
      <c r="AQ15" s="16"/>
      <c r="AR15" s="16" t="n">
        <v>0.00956906886556794</v>
      </c>
      <c r="AS15" s="16" t="n">
        <v>0.0467242077564777</v>
      </c>
      <c r="AT15" s="16" t="n">
        <v>0.0598906016433034</v>
      </c>
      <c r="AU15" s="16" t="n">
        <v>0.133295270712366</v>
      </c>
      <c r="AV15" s="16" t="n">
        <v>0</v>
      </c>
      <c r="AW15" s="16" t="n">
        <v>0.00193566946084088</v>
      </c>
      <c r="AX15" s="16" t="n">
        <v>0.3079075368939</v>
      </c>
      <c r="AY15" s="16" t="n">
        <v>0</v>
      </c>
      <c r="AZ15" s="16" t="n">
        <v>0.0103661919287926</v>
      </c>
      <c r="BA15" s="16" t="n">
        <v>0.134217778581315</v>
      </c>
      <c r="BB15" s="16" t="n">
        <v>0.0126385574378079</v>
      </c>
      <c r="BC15" s="16" t="n">
        <v>0.136552231113859</v>
      </c>
    </row>
    <row r="16">
      <c r="B16" s="17" t="s">
        <v>244</v>
      </c>
      <c r="C16" s="22" t="n">
        <v>0.0386404449570193</v>
      </c>
      <c r="D16" s="22" t="n">
        <v>0.00441917385079176</v>
      </c>
      <c r="E16" s="22" t="n">
        <v>0.0673611947214087</v>
      </c>
      <c r="F16" s="22" t="n">
        <v>0.0368691259494023</v>
      </c>
      <c r="G16" s="22"/>
      <c r="H16" s="22" t="n">
        <v>0.00714239902359585</v>
      </c>
      <c r="I16" s="22" t="n">
        <v>0.0280451133472377</v>
      </c>
      <c r="J16" s="22"/>
      <c r="K16" s="22" t="n">
        <v>0.0296019950148999</v>
      </c>
      <c r="L16" s="22"/>
      <c r="M16" s="22" t="n">
        <v>0.0413004000189928</v>
      </c>
      <c r="N16" s="22" t="n">
        <v>0.00554601731893514</v>
      </c>
      <c r="O16" s="22" t="n">
        <v>0.0526776826574348</v>
      </c>
      <c r="P16" s="22" t="n">
        <v>0.0139998346505891</v>
      </c>
      <c r="Q16" s="22"/>
      <c r="R16" s="22" t="n">
        <v>0</v>
      </c>
      <c r="S16" s="22" t="n">
        <v>0.0811017416337858</v>
      </c>
      <c r="T16" s="22" t="n">
        <v>0.068239830777002</v>
      </c>
      <c r="U16" s="22" t="n">
        <v>0.00495201997394287</v>
      </c>
      <c r="V16" s="22" t="n">
        <v>0.0315727165331641</v>
      </c>
      <c r="W16" s="22"/>
      <c r="X16" s="22" t="n">
        <v>0.0453077708789472</v>
      </c>
      <c r="Y16" s="22" t="n">
        <v>0.0396977382350868</v>
      </c>
      <c r="Z16" s="22" t="n">
        <v>0</v>
      </c>
      <c r="AA16" s="22" t="n">
        <v>0.00737288752362833</v>
      </c>
      <c r="AB16" s="22" t="n">
        <v>0</v>
      </c>
      <c r="AC16" s="22" t="n">
        <v>0.0326570495719363</v>
      </c>
      <c r="AD16" s="22" t="n">
        <v>0.0118477286377591</v>
      </c>
      <c r="AE16" s="22"/>
      <c r="AF16" s="22" t="n">
        <v>0</v>
      </c>
      <c r="AG16" s="22" t="n">
        <v>0.0117760825592993</v>
      </c>
      <c r="AH16" s="22" t="n">
        <v>0</v>
      </c>
      <c r="AI16" s="22" t="n">
        <v>0.000330038717081389</v>
      </c>
      <c r="AJ16" s="22" t="n">
        <v>0.000224088732033156</v>
      </c>
      <c r="AK16" s="22" t="n">
        <v>0.0351032385496878</v>
      </c>
      <c r="AL16" s="22" t="n">
        <v>0.129044790585831</v>
      </c>
      <c r="AM16" s="22" t="n">
        <v>0.00421472343543311</v>
      </c>
      <c r="AN16" s="22" t="n">
        <v>0.146605394777248</v>
      </c>
      <c r="AO16" s="22" t="n">
        <v>0</v>
      </c>
      <c r="AP16" s="22" t="n">
        <v>0</v>
      </c>
      <c r="AQ16" s="22"/>
      <c r="AR16" s="22" t="n">
        <v>0.0667755735372914</v>
      </c>
      <c r="AS16" s="22" t="n">
        <v>0.00106151794970693</v>
      </c>
      <c r="AT16" s="22" t="n">
        <v>0.00135092854545633</v>
      </c>
      <c r="AU16" s="22" t="n">
        <v>0</v>
      </c>
      <c r="AV16" s="22" t="n">
        <v>0.0233301138608132</v>
      </c>
      <c r="AW16" s="22" t="n">
        <v>0.0444026742884777</v>
      </c>
      <c r="AX16" s="22" t="n">
        <v>0</v>
      </c>
      <c r="AY16" s="22" t="n">
        <v>0.00306640931703091</v>
      </c>
      <c r="AZ16" s="22" t="n">
        <v>0.0858474527232971</v>
      </c>
      <c r="BA16" s="22" t="n">
        <v>0.00261557748219675</v>
      </c>
      <c r="BB16" s="22" t="n">
        <v>0.176096116984783</v>
      </c>
      <c r="BC16" s="22" t="n">
        <v>0.00034603436823363</v>
      </c>
    </row>
    <row r="17">
      <c r="B17" s="18"/>
    </row>
    <row r="18">
      <c r="B18" t="s">
        <v>81</v>
      </c>
    </row>
    <row r="19">
      <c r="B19" t="s">
        <v>82</v>
      </c>
    </row>
    <row r="21">
      <c r="B21"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285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279</v>
      </c>
      <c r="C9" s="16" t="n">
        <v>0.146071214033419</v>
      </c>
      <c r="D9" s="16" t="n">
        <v>0.211488448695047</v>
      </c>
      <c r="E9" s="16" t="n">
        <v>0.214500620850163</v>
      </c>
      <c r="F9" s="16" t="n">
        <v>0.1235172275556</v>
      </c>
      <c r="G9" s="16"/>
      <c r="H9" s="16" t="n">
        <v>0.228452474370625</v>
      </c>
      <c r="I9" s="16" t="n">
        <v>0.161042383492248</v>
      </c>
      <c r="J9" s="16"/>
      <c r="K9" s="16" t="n">
        <v>0.131819998563917</v>
      </c>
      <c r="L9" s="16"/>
      <c r="M9" s="16" t="n">
        <v>0.137768126309804</v>
      </c>
      <c r="N9" s="16" t="n">
        <v>0.205272514130209</v>
      </c>
      <c r="O9" s="16" t="n">
        <v>0.208344486907351</v>
      </c>
      <c r="P9" s="16" t="n">
        <v>0.406197880404904</v>
      </c>
      <c r="Q9" s="16"/>
      <c r="R9" s="16" t="n">
        <v>0.0234912614333231</v>
      </c>
      <c r="S9" s="16" t="n">
        <v>0.321542849535419</v>
      </c>
      <c r="T9" s="16" t="n">
        <v>0.286935128193625</v>
      </c>
      <c r="U9" s="16" t="n">
        <v>0.0987031161268669</v>
      </c>
      <c r="V9" s="16" t="n">
        <v>0.0741077133960351</v>
      </c>
      <c r="W9" s="16"/>
      <c r="X9" s="16" t="n">
        <v>0.146076233110514</v>
      </c>
      <c r="Y9" s="16" t="n">
        <v>0.141829612847483</v>
      </c>
      <c r="Z9" s="16" t="n">
        <v>0.0195958955811288</v>
      </c>
      <c r="AA9" s="16" t="n">
        <v>0.415193146754779</v>
      </c>
      <c r="AB9" s="16" t="n">
        <v>0.128519883816746</v>
      </c>
      <c r="AC9" s="16" t="n">
        <v>0.271431152979786</v>
      </c>
      <c r="AD9" s="16" t="n">
        <v>0.0894544954372551</v>
      </c>
      <c r="AE9" s="16"/>
      <c r="AF9" s="16" t="n">
        <v>0.150927164913676</v>
      </c>
      <c r="AG9" s="16" t="n">
        <v>0.0079778136890607</v>
      </c>
      <c r="AH9" s="16" t="n">
        <v>0.107747470678849</v>
      </c>
      <c r="AI9" s="16" t="n">
        <v>0.152265330804683</v>
      </c>
      <c r="AJ9" s="16" t="n">
        <v>0.0919253958125683</v>
      </c>
      <c r="AK9" s="16" t="n">
        <v>0.135701203951707</v>
      </c>
      <c r="AL9" s="16" t="n">
        <v>0.156573550116599</v>
      </c>
      <c r="AM9" s="16" t="n">
        <v>0.350983740674695</v>
      </c>
      <c r="AN9" s="16" t="n">
        <v>0.290223668373127</v>
      </c>
      <c r="AO9" s="16" t="n">
        <v>0.0555723916712368</v>
      </c>
      <c r="AP9" s="16" t="n">
        <v>0.0315671416443111</v>
      </c>
      <c r="AQ9" s="16"/>
      <c r="AR9" s="16" t="n">
        <v>0.0725485046202615</v>
      </c>
      <c r="AS9" s="16" t="n">
        <v>0.0630981277667432</v>
      </c>
      <c r="AT9" s="16" t="n">
        <v>0.155378867786112</v>
      </c>
      <c r="AU9" s="16" t="n">
        <v>0.00303783591331277</v>
      </c>
      <c r="AV9" s="16" t="n">
        <v>0.00182353604540505</v>
      </c>
      <c r="AW9" s="16" t="n">
        <v>0.104156581097997</v>
      </c>
      <c r="AX9" s="16" t="n">
        <v>0.328172254917911</v>
      </c>
      <c r="AY9" s="16" t="n">
        <v>0.154182398036185</v>
      </c>
      <c r="AZ9" s="16" t="n">
        <v>0.355646576141934</v>
      </c>
      <c r="BA9" s="16" t="n">
        <v>0.116211523789989</v>
      </c>
      <c r="BB9" s="16" t="n">
        <v>0.206771536631068</v>
      </c>
      <c r="BC9" s="16" t="n">
        <v>0.458252689944649</v>
      </c>
    </row>
    <row r="10">
      <c r="B10" s="17" t="s">
        <v>280</v>
      </c>
      <c r="C10" s="16" t="n">
        <v>0.265705637256445</v>
      </c>
      <c r="D10" s="16" t="n">
        <v>0.166995592665416</v>
      </c>
      <c r="E10" s="16" t="n">
        <v>0.423428154490643</v>
      </c>
      <c r="F10" s="16" t="n">
        <v>0.244847347090642</v>
      </c>
      <c r="G10" s="16"/>
      <c r="H10" s="16" t="n">
        <v>0.325420003154118</v>
      </c>
      <c r="I10" s="16" t="n">
        <v>0.243308477179981</v>
      </c>
      <c r="J10" s="16"/>
      <c r="K10" s="16" t="n">
        <v>0.262755066060606</v>
      </c>
      <c r="L10" s="16"/>
      <c r="M10" s="16" t="n">
        <v>0.259261398014013</v>
      </c>
      <c r="N10" s="16" t="n">
        <v>0.269785870107468</v>
      </c>
      <c r="O10" s="16" t="n">
        <v>0.458099020225877</v>
      </c>
      <c r="P10" s="16" t="n">
        <v>0.337913260707319</v>
      </c>
      <c r="Q10" s="16"/>
      <c r="R10" s="16" t="n">
        <v>0.242032548272428</v>
      </c>
      <c r="S10" s="16" t="n">
        <v>0.250012132552192</v>
      </c>
      <c r="T10" s="16" t="n">
        <v>0.273605821064896</v>
      </c>
      <c r="U10" s="16" t="n">
        <v>0.26299229285555</v>
      </c>
      <c r="V10" s="16" t="n">
        <v>0.269990753317065</v>
      </c>
      <c r="W10" s="16"/>
      <c r="X10" s="16" t="n">
        <v>0.260976181050963</v>
      </c>
      <c r="Y10" s="16" t="n">
        <v>0.313739039818857</v>
      </c>
      <c r="Z10" s="16" t="n">
        <v>0.147609286756584</v>
      </c>
      <c r="AA10" s="16" t="n">
        <v>0.357862277344839</v>
      </c>
      <c r="AB10" s="16" t="n">
        <v>0.179998009096608</v>
      </c>
      <c r="AC10" s="16" t="n">
        <v>0.256109456807218</v>
      </c>
      <c r="AD10" s="16" t="n">
        <v>0.671121716045177</v>
      </c>
      <c r="AE10" s="16"/>
      <c r="AF10" s="16" t="n">
        <v>0.0234537894593226</v>
      </c>
      <c r="AG10" s="16" t="n">
        <v>0.0839504344753437</v>
      </c>
      <c r="AH10" s="16" t="n">
        <v>0.366889445155829</v>
      </c>
      <c r="AI10" s="16" t="n">
        <v>0.694313993449126</v>
      </c>
      <c r="AJ10" s="16" t="n">
        <v>0.284574956028357</v>
      </c>
      <c r="AK10" s="16" t="n">
        <v>0.192674568295716</v>
      </c>
      <c r="AL10" s="16" t="n">
        <v>0.239567442144038</v>
      </c>
      <c r="AM10" s="16" t="n">
        <v>0.0589912935431415</v>
      </c>
      <c r="AN10" s="16" t="n">
        <v>0.3849857620624</v>
      </c>
      <c r="AO10" s="16" t="n">
        <v>0.520846512782443</v>
      </c>
      <c r="AP10" s="16" t="n">
        <v>0</v>
      </c>
      <c r="AQ10" s="16"/>
      <c r="AR10" s="16" t="n">
        <v>0.364072995861289</v>
      </c>
      <c r="AS10" s="16" t="n">
        <v>0.205722622337264</v>
      </c>
      <c r="AT10" s="16" t="n">
        <v>0.246494459243658</v>
      </c>
      <c r="AU10" s="16" t="n">
        <v>0.307895204885002</v>
      </c>
      <c r="AV10" s="16" t="n">
        <v>0.579623894807215</v>
      </c>
      <c r="AW10" s="16" t="n">
        <v>0.297396760688628</v>
      </c>
      <c r="AX10" s="16" t="n">
        <v>0.175233129310409</v>
      </c>
      <c r="AY10" s="16" t="n">
        <v>0.0170935710151781</v>
      </c>
      <c r="AZ10" s="16" t="n">
        <v>0.116946028509675</v>
      </c>
      <c r="BA10" s="16" t="n">
        <v>0.243334541507256</v>
      </c>
      <c r="BB10" s="16" t="n">
        <v>0.293876266087263</v>
      </c>
      <c r="BC10" s="16" t="n">
        <v>0.164845150308404</v>
      </c>
    </row>
    <row r="11">
      <c r="B11" s="17" t="s">
        <v>281</v>
      </c>
      <c r="C11" s="16" t="n">
        <v>0.156740840317773</v>
      </c>
      <c r="D11" s="16" t="n">
        <v>0.33156216067601</v>
      </c>
      <c r="E11" s="16" t="n">
        <v>0.192409970296935</v>
      </c>
      <c r="F11" s="16" t="n">
        <v>0.127428015942638</v>
      </c>
      <c r="G11" s="16"/>
      <c r="H11" s="16" t="n">
        <v>0.0935123001240724</v>
      </c>
      <c r="I11" s="16" t="n">
        <v>0.162958146403503</v>
      </c>
      <c r="J11" s="16"/>
      <c r="K11" s="16" t="n">
        <v>0.139780943299719</v>
      </c>
      <c r="L11" s="16"/>
      <c r="M11" s="16" t="n">
        <v>0.146201784974275</v>
      </c>
      <c r="N11" s="16" t="n">
        <v>0.266720794444376</v>
      </c>
      <c r="O11" s="16" t="n">
        <v>0.180895547979381</v>
      </c>
      <c r="P11" s="16" t="n">
        <v>0.139729652955488</v>
      </c>
      <c r="Q11" s="16"/>
      <c r="R11" s="16" t="n">
        <v>0</v>
      </c>
      <c r="S11" s="16" t="n">
        <v>0.149498437313623</v>
      </c>
      <c r="T11" s="16" t="n">
        <v>0.139375640394582</v>
      </c>
      <c r="U11" s="16" t="n">
        <v>0.221909616856546</v>
      </c>
      <c r="V11" s="16" t="n">
        <v>0.153633077455255</v>
      </c>
      <c r="W11" s="16"/>
      <c r="X11" s="16" t="n">
        <v>0.0552717155898814</v>
      </c>
      <c r="Y11" s="16" t="n">
        <v>0.18466478082472</v>
      </c>
      <c r="Z11" s="16" t="n">
        <v>0.469152989744764</v>
      </c>
      <c r="AA11" s="16" t="n">
        <v>0.0978615207329441</v>
      </c>
      <c r="AB11" s="16" t="n">
        <v>0.406360896961649</v>
      </c>
      <c r="AC11" s="16" t="n">
        <v>0.116766082090767</v>
      </c>
      <c r="AD11" s="16" t="n">
        <v>0.166502732085622</v>
      </c>
      <c r="AE11" s="16"/>
      <c r="AF11" s="16" t="n">
        <v>0.19543114565073</v>
      </c>
      <c r="AG11" s="16" t="n">
        <v>0.810221880743568</v>
      </c>
      <c r="AH11" s="16" t="n">
        <v>0.292316212858142</v>
      </c>
      <c r="AI11" s="16" t="n">
        <v>0.0595630339672706</v>
      </c>
      <c r="AJ11" s="16" t="n">
        <v>0.235412099634337</v>
      </c>
      <c r="AK11" s="16" t="n">
        <v>0.0644465913890156</v>
      </c>
      <c r="AL11" s="16" t="n">
        <v>0.392605187784733</v>
      </c>
      <c r="AM11" s="16" t="n">
        <v>0.176385137752981</v>
      </c>
      <c r="AN11" s="16" t="n">
        <v>0.148056496056603</v>
      </c>
      <c r="AO11" s="16" t="n">
        <v>0</v>
      </c>
      <c r="AP11" s="16" t="n">
        <v>0.10987920907307</v>
      </c>
      <c r="AQ11" s="16"/>
      <c r="AR11" s="16" t="n">
        <v>0.140008310422197</v>
      </c>
      <c r="AS11" s="16" t="n">
        <v>0.154166196743531</v>
      </c>
      <c r="AT11" s="16" t="n">
        <v>0.145772043755964</v>
      </c>
      <c r="AU11" s="16" t="n">
        <v>0.136752462578743</v>
      </c>
      <c r="AV11" s="16" t="n">
        <v>0.225344604211641</v>
      </c>
      <c r="AW11" s="16" t="n">
        <v>0.19478555950333</v>
      </c>
      <c r="AX11" s="16" t="n">
        <v>0.340669907929734</v>
      </c>
      <c r="AY11" s="16" t="n">
        <v>0.139731935989262</v>
      </c>
      <c r="AZ11" s="16" t="n">
        <v>0.17365139252641</v>
      </c>
      <c r="BA11" s="16" t="n">
        <v>0.161934371718885</v>
      </c>
      <c r="BB11" s="16" t="n">
        <v>0.125065111945542</v>
      </c>
      <c r="BC11" s="16" t="n">
        <v>0.0279468848263117</v>
      </c>
    </row>
    <row r="12">
      <c r="B12" s="17" t="s">
        <v>282</v>
      </c>
      <c r="C12" s="16" t="n">
        <v>0.0465652062789547</v>
      </c>
      <c r="D12" s="16" t="n">
        <v>0.137313022419085</v>
      </c>
      <c r="E12" s="16" t="n">
        <v>0.0777672753747322</v>
      </c>
      <c r="F12" s="16" t="n">
        <v>0.0286809036460154</v>
      </c>
      <c r="G12" s="16"/>
      <c r="H12" s="16" t="n">
        <v>0.110582869056553</v>
      </c>
      <c r="I12" s="16" t="n">
        <v>0.0437931405306095</v>
      </c>
      <c r="J12" s="16"/>
      <c r="K12" s="16" t="n">
        <v>0.0710033553244908</v>
      </c>
      <c r="L12" s="16"/>
      <c r="M12" s="16" t="n">
        <v>0.0417523810176855</v>
      </c>
      <c r="N12" s="16" t="n">
        <v>0.0896137141877741</v>
      </c>
      <c r="O12" s="16" t="n">
        <v>0.0784147317454728</v>
      </c>
      <c r="P12" s="16" t="n">
        <v>0.0436852619315369</v>
      </c>
      <c r="Q12" s="16"/>
      <c r="R12" s="16" t="n">
        <v>0</v>
      </c>
      <c r="S12" s="16" t="n">
        <v>0.0170726780800199</v>
      </c>
      <c r="T12" s="16" t="n">
        <v>0.0596031399671705</v>
      </c>
      <c r="U12" s="16" t="n">
        <v>0.0740203974363225</v>
      </c>
      <c r="V12" s="16" t="n">
        <v>0.0426725778111519</v>
      </c>
      <c r="W12" s="16"/>
      <c r="X12" s="16" t="n">
        <v>0.0608875236904996</v>
      </c>
      <c r="Y12" s="16" t="n">
        <v>0.00453773161111953</v>
      </c>
      <c r="Z12" s="16" t="n">
        <v>0.0208471939529875</v>
      </c>
      <c r="AA12" s="16" t="n">
        <v>0.116189279694628</v>
      </c>
      <c r="AB12" s="16" t="n">
        <v>0.0464529935865094</v>
      </c>
      <c r="AC12" s="16" t="n">
        <v>0.0721639178943974</v>
      </c>
      <c r="AD12" s="16" t="n">
        <v>0.0240056697351184</v>
      </c>
      <c r="AE12" s="16"/>
      <c r="AF12" s="16" t="n">
        <v>0.304083140627254</v>
      </c>
      <c r="AG12" s="16" t="n">
        <v>0.0244286294421421</v>
      </c>
      <c r="AH12" s="16" t="n">
        <v>0.00273773565592553</v>
      </c>
      <c r="AI12" s="16" t="n">
        <v>0.0240520911404855</v>
      </c>
      <c r="AJ12" s="16" t="n">
        <v>0.00151932642791273</v>
      </c>
      <c r="AK12" s="16" t="n">
        <v>0.0509875797152325</v>
      </c>
      <c r="AL12" s="16" t="n">
        <v>0.00682543743634169</v>
      </c>
      <c r="AM12" s="16" t="n">
        <v>0.219121058664518</v>
      </c>
      <c r="AN12" s="16" t="n">
        <v>0.0826864453763664</v>
      </c>
      <c r="AO12" s="16" t="n">
        <v>0.00430808455408269</v>
      </c>
      <c r="AP12" s="16" t="n">
        <v>0</v>
      </c>
      <c r="AQ12" s="16"/>
      <c r="AR12" s="16" t="n">
        <v>0.0185353707460232</v>
      </c>
      <c r="AS12" s="16" t="n">
        <v>0.0476391891965779</v>
      </c>
      <c r="AT12" s="16" t="n">
        <v>0.0203832672849851</v>
      </c>
      <c r="AU12" s="16" t="n">
        <v>0</v>
      </c>
      <c r="AV12" s="16" t="n">
        <v>0</v>
      </c>
      <c r="AW12" s="16" t="n">
        <v>0.0897731833073757</v>
      </c>
      <c r="AX12" s="16" t="n">
        <v>0</v>
      </c>
      <c r="AY12" s="16" t="n">
        <v>0</v>
      </c>
      <c r="AZ12" s="16" t="n">
        <v>0</v>
      </c>
      <c r="BA12" s="16" t="n">
        <v>0.114767261467518</v>
      </c>
      <c r="BB12" s="16" t="n">
        <v>0.0992339867545228</v>
      </c>
      <c r="BC12" s="16" t="n">
        <v>0.00535941559426875</v>
      </c>
    </row>
    <row r="13">
      <c r="B13" s="17" t="s">
        <v>283</v>
      </c>
      <c r="C13" s="16" t="n">
        <v>0.0332068236002821</v>
      </c>
      <c r="D13" s="16" t="n">
        <v>0.0635942186955416</v>
      </c>
      <c r="E13" s="16" t="n">
        <v>0.00140635318919574</v>
      </c>
      <c r="F13" s="16" t="n">
        <v>0.0361042041586037</v>
      </c>
      <c r="G13" s="16"/>
      <c r="H13" s="16" t="n">
        <v>0.000825091307728494</v>
      </c>
      <c r="I13" s="16" t="n">
        <v>0.0361727384047258</v>
      </c>
      <c r="J13" s="16"/>
      <c r="K13" s="16" t="n">
        <v>0.00354102403113473</v>
      </c>
      <c r="L13" s="16"/>
      <c r="M13" s="16" t="n">
        <v>0.0350601661815173</v>
      </c>
      <c r="N13" s="16" t="n">
        <v>0.0213801510414693</v>
      </c>
      <c r="O13" s="16" t="n">
        <v>0.0103944806230363</v>
      </c>
      <c r="P13" s="16" t="n">
        <v>0.0084178443541496</v>
      </c>
      <c r="Q13" s="16"/>
      <c r="R13" s="16" t="n">
        <v>0</v>
      </c>
      <c r="S13" s="16" t="n">
        <v>0.11070307877244</v>
      </c>
      <c r="T13" s="16" t="n">
        <v>0.00210699530577171</v>
      </c>
      <c r="U13" s="16" t="n">
        <v>0.0386518576627043</v>
      </c>
      <c r="V13" s="16" t="n">
        <v>0.0276179577032896</v>
      </c>
      <c r="W13" s="16"/>
      <c r="X13" s="16" t="n">
        <v>0.0237831392992874</v>
      </c>
      <c r="Y13" s="16" t="n">
        <v>0.102391588708454</v>
      </c>
      <c r="Z13" s="16" t="n">
        <v>0</v>
      </c>
      <c r="AA13" s="16" t="n">
        <v>0</v>
      </c>
      <c r="AB13" s="16" t="n">
        <v>0.00645909198093068</v>
      </c>
      <c r="AC13" s="16" t="n">
        <v>0</v>
      </c>
      <c r="AD13" s="16" t="n">
        <v>0.00459979668605851</v>
      </c>
      <c r="AE13" s="16"/>
      <c r="AF13" s="16" t="n">
        <v>0</v>
      </c>
      <c r="AG13" s="16" t="n">
        <v>0.00185320205216629</v>
      </c>
      <c r="AH13" s="16" t="n">
        <v>0.0676266120833432</v>
      </c>
      <c r="AI13" s="16" t="n">
        <v>0.00124174717836523</v>
      </c>
      <c r="AJ13" s="16" t="n">
        <v>0.0000875717730721331</v>
      </c>
      <c r="AK13" s="16" t="n">
        <v>0.0345714259972836</v>
      </c>
      <c r="AL13" s="16" t="n">
        <v>0.196091410926502</v>
      </c>
      <c r="AM13" s="16" t="n">
        <v>0</v>
      </c>
      <c r="AN13" s="16" t="n">
        <v>0.00596735933795321</v>
      </c>
      <c r="AO13" s="16" t="n">
        <v>0.0278001247783123</v>
      </c>
      <c r="AP13" s="16" t="n">
        <v>0</v>
      </c>
      <c r="AQ13" s="16"/>
      <c r="AR13" s="16" t="n">
        <v>0.0638645903477088</v>
      </c>
      <c r="AS13" s="16" t="n">
        <v>0.046577671246871</v>
      </c>
      <c r="AT13" s="16" t="n">
        <v>0.0583758060202885</v>
      </c>
      <c r="AU13" s="16" t="n">
        <v>0.00303783591331277</v>
      </c>
      <c r="AV13" s="16" t="n">
        <v>0</v>
      </c>
      <c r="AW13" s="16" t="n">
        <v>0.000967834730420438</v>
      </c>
      <c r="AX13" s="16" t="n">
        <v>0.000478148277774245</v>
      </c>
      <c r="AY13" s="16" t="n">
        <v>0.0162469703176256</v>
      </c>
      <c r="AZ13" s="16" t="n">
        <v>0</v>
      </c>
      <c r="BA13" s="16" t="n">
        <v>0</v>
      </c>
      <c r="BB13" s="16" t="n">
        <v>0</v>
      </c>
      <c r="BC13" s="16" t="n">
        <v>0.110335518128715</v>
      </c>
    </row>
    <row r="14">
      <c r="B14" s="17" t="s">
        <v>284</v>
      </c>
      <c r="C14" s="16" t="n">
        <v>0.226345252585773</v>
      </c>
      <c r="D14" s="16" t="n">
        <v>0.0778509916946364</v>
      </c>
      <c r="E14" s="16" t="n">
        <v>0.0791095073477278</v>
      </c>
      <c r="F14" s="16" t="n">
        <v>0.275839004068935</v>
      </c>
      <c r="G14" s="16"/>
      <c r="H14" s="16" t="n">
        <v>0.235865496158496</v>
      </c>
      <c r="I14" s="16" t="n">
        <v>0.2089107027804</v>
      </c>
      <c r="J14" s="16"/>
      <c r="K14" s="16" t="n">
        <v>0.278411088471837</v>
      </c>
      <c r="L14" s="16"/>
      <c r="M14" s="16" t="n">
        <v>0.245119283835294</v>
      </c>
      <c r="N14" s="16" t="n">
        <v>0.0944056828120605</v>
      </c>
      <c r="O14" s="16" t="n">
        <v>0.0250400041624433</v>
      </c>
      <c r="P14" s="16" t="n">
        <v>0.0215742073397273</v>
      </c>
      <c r="Q14" s="16"/>
      <c r="R14" s="16" t="n">
        <v>0.111549051898869</v>
      </c>
      <c r="S14" s="16" t="n">
        <v>0.0700690821125192</v>
      </c>
      <c r="T14" s="16" t="n">
        <v>0.160286007465927</v>
      </c>
      <c r="U14" s="16" t="n">
        <v>0.0705166189010386</v>
      </c>
      <c r="V14" s="16" t="n">
        <v>0.338946957059116</v>
      </c>
      <c r="W14" s="16"/>
      <c r="X14" s="16" t="n">
        <v>0.292668549694865</v>
      </c>
      <c r="Y14" s="16" t="n">
        <v>0.187804563458262</v>
      </c>
      <c r="Z14" s="16" t="n">
        <v>0.253695119849241</v>
      </c>
      <c r="AA14" s="16" t="n">
        <v>0.006382470983623</v>
      </c>
      <c r="AB14" s="16" t="n">
        <v>0.0634235545531813</v>
      </c>
      <c r="AC14" s="16" t="n">
        <v>0.283529390227832</v>
      </c>
      <c r="AD14" s="16" t="n">
        <v>0.0254330122190574</v>
      </c>
      <c r="AE14" s="16"/>
      <c r="AF14" s="16" t="n">
        <v>0.302650969889695</v>
      </c>
      <c r="AG14" s="16" t="n">
        <v>0</v>
      </c>
      <c r="AH14" s="16" t="n">
        <v>0</v>
      </c>
      <c r="AI14" s="16" t="n">
        <v>0.047723757050943</v>
      </c>
      <c r="AJ14" s="16" t="n">
        <v>0.29927322550442</v>
      </c>
      <c r="AK14" s="16" t="n">
        <v>0.359823315424925</v>
      </c>
      <c r="AL14" s="16" t="n">
        <v>0.00833697159178625</v>
      </c>
      <c r="AM14" s="16" t="n">
        <v>0.188395749467393</v>
      </c>
      <c r="AN14" s="16" t="n">
        <v>0.0880802687935505</v>
      </c>
      <c r="AO14" s="16" t="n">
        <v>0.284857712679896</v>
      </c>
      <c r="AP14" s="16" t="n">
        <v>0.382484691725897</v>
      </c>
      <c r="AQ14" s="16"/>
      <c r="AR14" s="16" t="n">
        <v>0.138351896499035</v>
      </c>
      <c r="AS14" s="16" t="n">
        <v>0.342916642458793</v>
      </c>
      <c r="AT14" s="16" t="n">
        <v>0.26161863879939</v>
      </c>
      <c r="AU14" s="16" t="n">
        <v>0.399885812137097</v>
      </c>
      <c r="AV14" s="16" t="n">
        <v>0</v>
      </c>
      <c r="AW14" s="16" t="n">
        <v>0.227986071016975</v>
      </c>
      <c r="AX14" s="16" t="n">
        <v>0</v>
      </c>
      <c r="AY14" s="16" t="n">
        <v>0.2690980498567</v>
      </c>
      <c r="AZ14" s="16" t="n">
        <v>0.267908550098684</v>
      </c>
      <c r="BA14" s="16" t="n">
        <v>0.229534522935037</v>
      </c>
      <c r="BB14" s="16" t="n">
        <v>0.187005040089212</v>
      </c>
      <c r="BC14" s="16" t="n">
        <v>0.219978967520963</v>
      </c>
    </row>
    <row r="15">
      <c r="B15" s="17" t="s">
        <v>101</v>
      </c>
      <c r="C15" s="22" t="n">
        <v>0.125365025927353</v>
      </c>
      <c r="D15" s="22" t="n">
        <v>0.0111955651542637</v>
      </c>
      <c r="E15" s="22" t="n">
        <v>0.0113781184506031</v>
      </c>
      <c r="F15" s="22" t="n">
        <v>0.163583297537567</v>
      </c>
      <c r="G15" s="22"/>
      <c r="H15" s="22" t="n">
        <v>0.0053417658284068</v>
      </c>
      <c r="I15" s="22" t="n">
        <v>0.143814411208533</v>
      </c>
      <c r="J15" s="22"/>
      <c r="K15" s="22" t="n">
        <v>0.112688524248295</v>
      </c>
      <c r="L15" s="22"/>
      <c r="M15" s="22" t="n">
        <v>0.13483685966741</v>
      </c>
      <c r="N15" s="22" t="n">
        <v>0.052821273276642</v>
      </c>
      <c r="O15" s="22" t="n">
        <v>0.0388117283564381</v>
      </c>
      <c r="P15" s="22" t="n">
        <v>0.0424818923068759</v>
      </c>
      <c r="Q15" s="22"/>
      <c r="R15" s="22" t="n">
        <v>0.62292713839538</v>
      </c>
      <c r="S15" s="22" t="n">
        <v>0.0811017416337858</v>
      </c>
      <c r="T15" s="22" t="n">
        <v>0.0780872676080272</v>
      </c>
      <c r="U15" s="22" t="n">
        <v>0.233206100160972</v>
      </c>
      <c r="V15" s="22" t="n">
        <v>0.0930309632580876</v>
      </c>
      <c r="W15" s="22"/>
      <c r="X15" s="22" t="n">
        <v>0.16033665756399</v>
      </c>
      <c r="Y15" s="22" t="n">
        <v>0.0650326827311052</v>
      </c>
      <c r="Z15" s="22" t="n">
        <v>0.0890995141152952</v>
      </c>
      <c r="AA15" s="22" t="n">
        <v>0.00651130448918681</v>
      </c>
      <c r="AB15" s="22" t="n">
        <v>0.168785570004376</v>
      </c>
      <c r="AC15" s="22" t="n">
        <v>0</v>
      </c>
      <c r="AD15" s="22" t="n">
        <v>0.0188825777917112</v>
      </c>
      <c r="AE15" s="22"/>
      <c r="AF15" s="22" t="n">
        <v>0.0234537894593226</v>
      </c>
      <c r="AG15" s="22" t="n">
        <v>0.0715680395977189</v>
      </c>
      <c r="AH15" s="22" t="n">
        <v>0.162682523567912</v>
      </c>
      <c r="AI15" s="22" t="n">
        <v>0.0208400464091267</v>
      </c>
      <c r="AJ15" s="22" t="n">
        <v>0.0872074248193328</v>
      </c>
      <c r="AK15" s="22" t="n">
        <v>0.16179531522612</v>
      </c>
      <c r="AL15" s="22" t="n">
        <v>0</v>
      </c>
      <c r="AM15" s="22" t="n">
        <v>0.00612301989727162</v>
      </c>
      <c r="AN15" s="22" t="n">
        <v>0</v>
      </c>
      <c r="AO15" s="22" t="n">
        <v>0.106615173534029</v>
      </c>
      <c r="AP15" s="22" t="n">
        <v>0.476068957556722</v>
      </c>
      <c r="AQ15" s="22"/>
      <c r="AR15" s="22" t="n">
        <v>0.202618331503486</v>
      </c>
      <c r="AS15" s="22" t="n">
        <v>0.13987955025022</v>
      </c>
      <c r="AT15" s="22" t="n">
        <v>0.111976917109602</v>
      </c>
      <c r="AU15" s="22" t="n">
        <v>0.149390848572532</v>
      </c>
      <c r="AV15" s="22" t="n">
        <v>0.193207964935738</v>
      </c>
      <c r="AW15" s="22" t="n">
        <v>0.0849340096552736</v>
      </c>
      <c r="AX15" s="22" t="n">
        <v>0.155446559564172</v>
      </c>
      <c r="AY15" s="22" t="n">
        <v>0.403647074785049</v>
      </c>
      <c r="AZ15" s="22" t="n">
        <v>0.0858474527232971</v>
      </c>
      <c r="BA15" s="22" t="n">
        <v>0.134217778581315</v>
      </c>
      <c r="BB15" s="22" t="n">
        <v>0.0880480584923914</v>
      </c>
      <c r="BC15" s="22" t="n">
        <v>0.0132813736766886</v>
      </c>
    </row>
    <row r="16">
      <c r="B16" s="18"/>
    </row>
    <row r="17">
      <c r="B17" t="s">
        <v>81</v>
      </c>
    </row>
    <row r="18">
      <c r="B18" t="s">
        <v>82</v>
      </c>
    </row>
    <row r="20">
      <c r="B20"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287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279</v>
      </c>
      <c r="C9" s="16" t="n">
        <v>0.111441184095727</v>
      </c>
      <c r="D9" s="16" t="n">
        <v>0.187327359946898</v>
      </c>
      <c r="E9" s="16" t="n">
        <v>0.187966906593791</v>
      </c>
      <c r="F9" s="16" t="n">
        <v>0.0858782220978253</v>
      </c>
      <c r="G9" s="16"/>
      <c r="H9" s="16" t="n">
        <v>0.215008260666332</v>
      </c>
      <c r="I9" s="16" t="n">
        <v>0.119041208403381</v>
      </c>
      <c r="J9" s="16"/>
      <c r="K9" s="16" t="n">
        <v>0.112654074869992</v>
      </c>
      <c r="L9" s="16"/>
      <c r="M9" s="16" t="n">
        <v>0.0985036596410381</v>
      </c>
      <c r="N9" s="16" t="n">
        <v>0.187232253766773</v>
      </c>
      <c r="O9" s="16" t="n">
        <v>0.27199557478261</v>
      </c>
      <c r="P9" s="16" t="n">
        <v>0.417423203121234</v>
      </c>
      <c r="Q9" s="16"/>
      <c r="R9" s="16" t="n">
        <v>0.0302277207054804</v>
      </c>
      <c r="S9" s="16" t="n">
        <v>0.309298487330198</v>
      </c>
      <c r="T9" s="16" t="n">
        <v>0.208412559639372</v>
      </c>
      <c r="U9" s="16" t="n">
        <v>0.0723406386396781</v>
      </c>
      <c r="V9" s="16" t="n">
        <v>0.051128414739438</v>
      </c>
      <c r="W9" s="16"/>
      <c r="X9" s="16" t="n">
        <v>0.121636767855221</v>
      </c>
      <c r="Y9" s="16" t="n">
        <v>0.0840994068666279</v>
      </c>
      <c r="Z9" s="16" t="n">
        <v>0.0140004485285432</v>
      </c>
      <c r="AA9" s="16" t="n">
        <v>0.434960448699774</v>
      </c>
      <c r="AB9" s="16" t="n">
        <v>0.105543610184433</v>
      </c>
      <c r="AC9" s="16" t="n">
        <v>0.448101003823246</v>
      </c>
      <c r="AD9" s="16" t="n">
        <v>0.0766199039826209</v>
      </c>
      <c r="AE9" s="16"/>
      <c r="AF9" s="16" t="n">
        <v>0.174380954372999</v>
      </c>
      <c r="AG9" s="16" t="n">
        <v>0.0607214544679566</v>
      </c>
      <c r="AH9" s="16" t="n">
        <v>0.0810655734897506</v>
      </c>
      <c r="AI9" s="16" t="n">
        <v>0.151072162315764</v>
      </c>
      <c r="AJ9" s="16" t="n">
        <v>0.0149939091112175</v>
      </c>
      <c r="AK9" s="16" t="n">
        <v>0.126465605093415</v>
      </c>
      <c r="AL9" s="16" t="n">
        <v>0.17799244060812</v>
      </c>
      <c r="AM9" s="16" t="n">
        <v>0.24575540744674</v>
      </c>
      <c r="AN9" s="16" t="n">
        <v>0.271743544726161</v>
      </c>
      <c r="AO9" s="16" t="n">
        <v>0.0282849642419491</v>
      </c>
      <c r="AP9" s="16" t="n">
        <v>0.0315671416443111</v>
      </c>
      <c r="AQ9" s="16"/>
      <c r="AR9" s="16" t="n">
        <v>0.0777510987014556</v>
      </c>
      <c r="AS9" s="16" t="n">
        <v>0.0169721766220016</v>
      </c>
      <c r="AT9" s="16" t="n">
        <v>0.151463500167918</v>
      </c>
      <c r="AU9" s="16" t="n">
        <v>0.00303783591331277</v>
      </c>
      <c r="AV9" s="16" t="n">
        <v>0.00622679875294994</v>
      </c>
      <c r="AW9" s="16" t="n">
        <v>0.101097908390131</v>
      </c>
      <c r="AX9" s="16" t="n">
        <v>0.157359152675269</v>
      </c>
      <c r="AY9" s="16" t="n">
        <v>0.0187867724102832</v>
      </c>
      <c r="AZ9" s="16" t="n">
        <v>0.279895233444579</v>
      </c>
      <c r="BA9" s="16" t="n">
        <v>0.00297664306281443</v>
      </c>
      <c r="BB9" s="16" t="n">
        <v>0.125297406927321</v>
      </c>
      <c r="BC9" s="16" t="n">
        <v>0.357223267371289</v>
      </c>
    </row>
    <row r="10">
      <c r="B10" s="17" t="s">
        <v>280</v>
      </c>
      <c r="C10" s="16" t="n">
        <v>0.237951121610164</v>
      </c>
      <c r="D10" s="16" t="n">
        <v>0.373765979650567</v>
      </c>
      <c r="E10" s="16" t="n">
        <v>0.165954871670351</v>
      </c>
      <c r="F10" s="16" t="n">
        <v>0.23614967378594</v>
      </c>
      <c r="G10" s="16"/>
      <c r="H10" s="16" t="n">
        <v>0.409887747096315</v>
      </c>
      <c r="I10" s="16" t="n">
        <v>0.231740783156283</v>
      </c>
      <c r="J10" s="16"/>
      <c r="K10" s="16" t="n">
        <v>0.312688399147964</v>
      </c>
      <c r="L10" s="16"/>
      <c r="M10" s="16" t="n">
        <v>0.235093883862111</v>
      </c>
      <c r="N10" s="16" t="n">
        <v>0.236093972197601</v>
      </c>
      <c r="O10" s="16" t="n">
        <v>0.325153014399416</v>
      </c>
      <c r="P10" s="16" t="n">
        <v>0.33366413403268</v>
      </c>
      <c r="Q10" s="16"/>
      <c r="R10" s="16" t="n">
        <v>0.216098463651068</v>
      </c>
      <c r="S10" s="16" t="n">
        <v>0.264001357647724</v>
      </c>
      <c r="T10" s="16" t="n">
        <v>0.287372282590561</v>
      </c>
      <c r="U10" s="16" t="n">
        <v>0.306373129674748</v>
      </c>
      <c r="V10" s="16" t="n">
        <v>0.190430232869246</v>
      </c>
      <c r="W10" s="16"/>
      <c r="X10" s="16" t="n">
        <v>0.205921428464966</v>
      </c>
      <c r="Y10" s="16" t="n">
        <v>0.229037258018652</v>
      </c>
      <c r="Z10" s="16" t="n">
        <v>0.290283908292865</v>
      </c>
      <c r="AA10" s="16" t="n">
        <v>0.275699432901007</v>
      </c>
      <c r="AB10" s="16" t="n">
        <v>0.376914040219244</v>
      </c>
      <c r="AC10" s="16" t="n">
        <v>0.106306633139292</v>
      </c>
      <c r="AD10" s="16" t="n">
        <v>0.630851561189282</v>
      </c>
      <c r="AE10" s="16"/>
      <c r="AF10" s="16" t="n">
        <v>0.302650969889695</v>
      </c>
      <c r="AG10" s="16" t="n">
        <v>0.823925937180571</v>
      </c>
      <c r="AH10" s="16" t="n">
        <v>0.411067678398366</v>
      </c>
      <c r="AI10" s="16" t="n">
        <v>0.450221457915243</v>
      </c>
      <c r="AJ10" s="16" t="n">
        <v>0.26239030357127</v>
      </c>
      <c r="AK10" s="16" t="n">
        <v>0.152028760941372</v>
      </c>
      <c r="AL10" s="16" t="n">
        <v>0.209173802085645</v>
      </c>
      <c r="AM10" s="16" t="n">
        <v>0.172391120232306</v>
      </c>
      <c r="AN10" s="16" t="n">
        <v>0.166391198065134</v>
      </c>
      <c r="AO10" s="16" t="n">
        <v>0.160431556658059</v>
      </c>
      <c r="AP10" s="16" t="n">
        <v>0.214646178725802</v>
      </c>
      <c r="AQ10" s="16"/>
      <c r="AR10" s="16" t="n">
        <v>0.284584017957139</v>
      </c>
      <c r="AS10" s="16" t="n">
        <v>0.16023012084925</v>
      </c>
      <c r="AT10" s="16" t="n">
        <v>0.245989315145378</v>
      </c>
      <c r="AU10" s="16" t="n">
        <v>0.307895204885002</v>
      </c>
      <c r="AV10" s="16" t="n">
        <v>0.386415929871477</v>
      </c>
      <c r="AW10" s="16" t="n">
        <v>0.292156774812924</v>
      </c>
      <c r="AX10" s="16" t="n">
        <v>0.0237284485362299</v>
      </c>
      <c r="AY10" s="16" t="n">
        <v>0.137088827021007</v>
      </c>
      <c r="AZ10" s="16" t="n">
        <v>0.27013511908135</v>
      </c>
      <c r="BA10" s="16" t="n">
        <v>0.241080029605677</v>
      </c>
      <c r="BB10" s="16" t="n">
        <v>0.197801649630551</v>
      </c>
      <c r="BC10" s="16" t="n">
        <v>0.142949749812828</v>
      </c>
    </row>
    <row r="11">
      <c r="B11" s="17" t="s">
        <v>281</v>
      </c>
      <c r="C11" s="16" t="n">
        <v>0.162161221303168</v>
      </c>
      <c r="D11" s="16" t="n">
        <v>0.113866270372613</v>
      </c>
      <c r="E11" s="16" t="n">
        <v>0.293995598451726</v>
      </c>
      <c r="F11" s="16" t="n">
        <v>0.140458140575749</v>
      </c>
      <c r="G11" s="16"/>
      <c r="H11" s="16" t="n">
        <v>0.0407502894814317</v>
      </c>
      <c r="I11" s="16" t="n">
        <v>0.175709512849956</v>
      </c>
      <c r="J11" s="16"/>
      <c r="K11" s="16" t="n">
        <v>0.0879667659468715</v>
      </c>
      <c r="L11" s="16"/>
      <c r="M11" s="16" t="n">
        <v>0.154783359814615</v>
      </c>
      <c r="N11" s="16" t="n">
        <v>0.228305038208044</v>
      </c>
      <c r="O11" s="16" t="n">
        <v>0.215978000638669</v>
      </c>
      <c r="P11" s="16" t="n">
        <v>0.119581407164923</v>
      </c>
      <c r="Q11" s="16"/>
      <c r="R11" s="16" t="n">
        <v>0</v>
      </c>
      <c r="S11" s="16" t="n">
        <v>0.27014822503247</v>
      </c>
      <c r="T11" s="16" t="n">
        <v>0.154894110311707</v>
      </c>
      <c r="U11" s="16" t="n">
        <v>0.107230161612145</v>
      </c>
      <c r="V11" s="16" t="n">
        <v>0.167649601962383</v>
      </c>
      <c r="W11" s="16"/>
      <c r="X11" s="16" t="n">
        <v>0.0862505220222634</v>
      </c>
      <c r="Y11" s="16" t="n">
        <v>0.151518237980454</v>
      </c>
      <c r="Z11" s="16" t="n">
        <v>0.330333244992457</v>
      </c>
      <c r="AA11" s="16" t="n">
        <v>0.232665622267551</v>
      </c>
      <c r="AB11" s="16" t="n">
        <v>0.21096020415385</v>
      </c>
      <c r="AC11" s="16" t="n">
        <v>0.137313763214335</v>
      </c>
      <c r="AD11" s="16" t="n">
        <v>0.21818273440987</v>
      </c>
      <c r="AE11" s="16"/>
      <c r="AF11" s="16" t="n">
        <v>0.196252248782195</v>
      </c>
      <c r="AG11" s="16" t="n">
        <v>0.020041553327207</v>
      </c>
      <c r="AH11" s="16" t="n">
        <v>0.362828731334298</v>
      </c>
      <c r="AI11" s="16" t="n">
        <v>0.200682252142403</v>
      </c>
      <c r="AJ11" s="16" t="n">
        <v>0.265053312443109</v>
      </c>
      <c r="AK11" s="16" t="n">
        <v>0.0543532694780008</v>
      </c>
      <c r="AL11" s="16" t="n">
        <v>0.227307824684665</v>
      </c>
      <c r="AM11" s="16" t="n">
        <v>0.147356596524569</v>
      </c>
      <c r="AN11" s="16" t="n">
        <v>0.253223054750917</v>
      </c>
      <c r="AO11" s="16" t="n">
        <v>0.110923258088112</v>
      </c>
      <c r="AP11" s="16" t="n">
        <v>0</v>
      </c>
      <c r="AQ11" s="16"/>
      <c r="AR11" s="16" t="n">
        <v>0.232830064991176</v>
      </c>
      <c r="AS11" s="16" t="n">
        <v>0.188873330415718</v>
      </c>
      <c r="AT11" s="16" t="n">
        <v>0.0797558186362291</v>
      </c>
      <c r="AU11" s="16" t="n">
        <v>0.139790298492056</v>
      </c>
      <c r="AV11" s="16" t="n">
        <v>0.414149306439835</v>
      </c>
      <c r="AW11" s="16" t="n">
        <v>0.187299567133575</v>
      </c>
      <c r="AX11" s="16" t="n">
        <v>0.304443806381681</v>
      </c>
      <c r="AY11" s="16" t="n">
        <v>0.0166702706664019</v>
      </c>
      <c r="AZ11" s="16" t="n">
        <v>0.192427289304179</v>
      </c>
      <c r="BA11" s="16" t="n">
        <v>0.274808186865442</v>
      </c>
      <c r="BB11" s="16" t="n">
        <v>0.0263851355064231</v>
      </c>
      <c r="BC11" s="16" t="n">
        <v>0.152340295403565</v>
      </c>
    </row>
    <row r="12">
      <c r="B12" s="17" t="s">
        <v>282</v>
      </c>
      <c r="C12" s="16" t="n">
        <v>0.0601575766628191</v>
      </c>
      <c r="D12" s="16" t="n">
        <v>0.216803412972603</v>
      </c>
      <c r="E12" s="16" t="n">
        <v>0.175543089713513</v>
      </c>
      <c r="F12" s="16" t="n">
        <v>0.016345804245589</v>
      </c>
      <c r="G12" s="16"/>
      <c r="H12" s="16" t="n">
        <v>0.0552413853258334</v>
      </c>
      <c r="I12" s="16" t="n">
        <v>0.0442181783381884</v>
      </c>
      <c r="J12" s="16"/>
      <c r="K12" s="16" t="n">
        <v>0.052157710854018</v>
      </c>
      <c r="L12" s="16"/>
      <c r="M12" s="16" t="n">
        <v>0.0532780728347056</v>
      </c>
      <c r="N12" s="16" t="n">
        <v>0.125357065378865</v>
      </c>
      <c r="O12" s="16" t="n">
        <v>0.0979835514556448</v>
      </c>
      <c r="P12" s="16" t="n">
        <v>0.0329892003971756</v>
      </c>
      <c r="Q12" s="16"/>
      <c r="R12" s="16" t="n">
        <v>0.0191976253492021</v>
      </c>
      <c r="S12" s="16" t="n">
        <v>0.00410290302535449</v>
      </c>
      <c r="T12" s="16" t="n">
        <v>0.0590575405241728</v>
      </c>
      <c r="U12" s="16" t="n">
        <v>0.118041214685103</v>
      </c>
      <c r="V12" s="16" t="n">
        <v>0.0574703300288589</v>
      </c>
      <c r="W12" s="16"/>
      <c r="X12" s="16" t="n">
        <v>0.0817745876025428</v>
      </c>
      <c r="Y12" s="16" t="n">
        <v>0.0806498109593433</v>
      </c>
      <c r="Z12" s="16" t="n">
        <v>0.0102847585166472</v>
      </c>
      <c r="AA12" s="16" t="n">
        <v>0.00481517319666487</v>
      </c>
      <c r="AB12" s="16" t="n">
        <v>0.0485644336308605</v>
      </c>
      <c r="AC12" s="16" t="n">
        <v>0.021864857671237</v>
      </c>
      <c r="AD12" s="16" t="n">
        <v>0.0166572192157213</v>
      </c>
      <c r="AE12" s="16"/>
      <c r="AF12" s="16" t="n">
        <v>0</v>
      </c>
      <c r="AG12" s="16" t="n">
        <v>0.0237430154265468</v>
      </c>
      <c r="AH12" s="16" t="n">
        <v>0.0173704288242211</v>
      </c>
      <c r="AI12" s="16" t="n">
        <v>0.0134429396315138</v>
      </c>
      <c r="AJ12" s="16" t="n">
        <v>0.00295864428777233</v>
      </c>
      <c r="AK12" s="16" t="n">
        <v>0.0571193535000226</v>
      </c>
      <c r="AL12" s="16" t="n">
        <v>0.108265847170007</v>
      </c>
      <c r="AM12" s="16" t="n">
        <v>0.239223962383621</v>
      </c>
      <c r="AN12" s="16" t="n">
        <v>0.215971260914205</v>
      </c>
      <c r="AO12" s="16" t="n">
        <v>0.0278001247783123</v>
      </c>
      <c r="AP12" s="16" t="n">
        <v>0.0375250387388321</v>
      </c>
      <c r="AQ12" s="16"/>
      <c r="AR12" s="16" t="n">
        <v>0</v>
      </c>
      <c r="AS12" s="16" t="n">
        <v>0.0057708510865055</v>
      </c>
      <c r="AT12" s="16" t="n">
        <v>0.0833434520993065</v>
      </c>
      <c r="AU12" s="16" t="n">
        <v>0</v>
      </c>
      <c r="AV12" s="16" t="n">
        <v>0</v>
      </c>
      <c r="AW12" s="16" t="n">
        <v>0.0939332948201964</v>
      </c>
      <c r="AX12" s="16" t="n">
        <v>0.188687078877781</v>
      </c>
      <c r="AY12" s="16" t="n">
        <v>0.00391301001458343</v>
      </c>
      <c r="AZ12" s="16" t="n">
        <v>0</v>
      </c>
      <c r="BA12" s="16" t="n">
        <v>0.0052311549643935</v>
      </c>
      <c r="BB12" s="16" t="n">
        <v>0.111318533876927</v>
      </c>
      <c r="BC12" s="16" t="n">
        <v>0.111027586865182</v>
      </c>
    </row>
    <row r="13">
      <c r="B13" s="17" t="s">
        <v>283</v>
      </c>
      <c r="C13" s="16" t="n">
        <v>0.0353388001667435</v>
      </c>
      <c r="D13" s="16" t="n">
        <v>0.0016250534198115</v>
      </c>
      <c r="E13" s="16" t="n">
        <v>0.0718731648949921</v>
      </c>
      <c r="F13" s="16" t="n">
        <v>0.0318607477655899</v>
      </c>
      <c r="G13" s="16"/>
      <c r="H13" s="16" t="n">
        <v>0.00343457216877904</v>
      </c>
      <c r="I13" s="16" t="n">
        <v>0.0250408155392155</v>
      </c>
      <c r="J13" s="16"/>
      <c r="K13" s="16" t="n">
        <v>0.0450194781440294</v>
      </c>
      <c r="L13" s="16"/>
      <c r="M13" s="16" t="n">
        <v>0.0368181225624899</v>
      </c>
      <c r="N13" s="16" t="n">
        <v>0.0213801510414693</v>
      </c>
      <c r="O13" s="16" t="n">
        <v>0.0300576900653344</v>
      </c>
      <c r="P13" s="16" t="n">
        <v>0.0199115853417052</v>
      </c>
      <c r="Q13" s="16"/>
      <c r="R13" s="16" t="n">
        <v>0</v>
      </c>
      <c r="S13" s="16" t="n">
        <v>0.0366380078669501</v>
      </c>
      <c r="T13" s="16" t="n">
        <v>0.00186947492568345</v>
      </c>
      <c r="U13" s="16" t="n">
        <v>0.00429126434231845</v>
      </c>
      <c r="V13" s="16" t="n">
        <v>0.0584938113964341</v>
      </c>
      <c r="W13" s="16"/>
      <c r="X13" s="16" t="n">
        <v>0.0224010307074745</v>
      </c>
      <c r="Y13" s="16" t="n">
        <v>0.075062427240302</v>
      </c>
      <c r="Z13" s="16" t="n">
        <v>0</v>
      </c>
      <c r="AA13" s="16" t="n">
        <v>0.0124230927698529</v>
      </c>
      <c r="AB13" s="16" t="n">
        <v>0.00698286386007464</v>
      </c>
      <c r="AC13" s="16" t="n">
        <v>0.0028843519240586</v>
      </c>
      <c r="AD13" s="16" t="n">
        <v>0.000965851011578523</v>
      </c>
      <c r="AE13" s="16"/>
      <c r="AF13" s="16" t="n">
        <v>0.000611067606093045</v>
      </c>
      <c r="AG13" s="16" t="n">
        <v>0</v>
      </c>
      <c r="AH13" s="16" t="n">
        <v>0.0676266120833432</v>
      </c>
      <c r="AI13" s="16" t="n">
        <v>0</v>
      </c>
      <c r="AJ13" s="16" t="n">
        <v>0.0201996118129656</v>
      </c>
      <c r="AK13" s="16" t="n">
        <v>0.0245241111561655</v>
      </c>
      <c r="AL13" s="16" t="n">
        <v>0.125553741315639</v>
      </c>
      <c r="AM13" s="16" t="n">
        <v>0.00421472343543311</v>
      </c>
      <c r="AN13" s="16" t="n">
        <v>0</v>
      </c>
      <c r="AO13" s="16" t="n">
        <v>0.0278001247783123</v>
      </c>
      <c r="AP13" s="16" t="n">
        <v>0</v>
      </c>
      <c r="AQ13" s="16"/>
      <c r="AR13" s="16" t="n">
        <v>0.0653200819425001</v>
      </c>
      <c r="AS13" s="16" t="n">
        <v>0.046577671246871</v>
      </c>
      <c r="AT13" s="16" t="n">
        <v>0.00747655202188793</v>
      </c>
      <c r="AU13" s="16" t="n">
        <v>0</v>
      </c>
      <c r="AV13" s="16" t="n">
        <v>0</v>
      </c>
      <c r="AW13" s="16" t="n">
        <v>0.0012350428794887</v>
      </c>
      <c r="AX13" s="16" t="n">
        <v>0</v>
      </c>
      <c r="AY13" s="16" t="n">
        <v>0.0162469703176256</v>
      </c>
      <c r="AZ13" s="16" t="n">
        <v>0.0858474527232971</v>
      </c>
      <c r="BA13" s="16" t="n">
        <v>0</v>
      </c>
      <c r="BB13" s="16" t="n">
        <v>0.176096116984783</v>
      </c>
      <c r="BC13" s="16" t="n">
        <v>0.00285272498125119</v>
      </c>
    </row>
    <row r="14">
      <c r="B14" s="17" t="s">
        <v>286</v>
      </c>
      <c r="C14" s="16" t="n">
        <v>0.300839926865072</v>
      </c>
      <c r="D14" s="16" t="n">
        <v>0.103028788631569</v>
      </c>
      <c r="E14" s="16" t="n">
        <v>0.0850782267259846</v>
      </c>
      <c r="F14" s="16" t="n">
        <v>0.370899297154255</v>
      </c>
      <c r="G14" s="16"/>
      <c r="H14" s="16" t="n">
        <v>0.270335979432902</v>
      </c>
      <c r="I14" s="16" t="n">
        <v>0.293562633824055</v>
      </c>
      <c r="J14" s="16"/>
      <c r="K14" s="16" t="n">
        <v>0.33799399141184</v>
      </c>
      <c r="L14" s="16"/>
      <c r="M14" s="16" t="n">
        <v>0.324366981871944</v>
      </c>
      <c r="N14" s="16" t="n">
        <v>0.146226539030468</v>
      </c>
      <c r="O14" s="16" t="n">
        <v>0.0172585890371373</v>
      </c>
      <c r="P14" s="16" t="n">
        <v>0.0381917101599756</v>
      </c>
      <c r="Q14" s="16"/>
      <c r="R14" s="16" t="n">
        <v>0.111549051898869</v>
      </c>
      <c r="S14" s="16" t="n">
        <v>0.0700690821125192</v>
      </c>
      <c r="T14" s="16" t="n">
        <v>0.210306764400476</v>
      </c>
      <c r="U14" s="16" t="n">
        <v>0.243657873071975</v>
      </c>
      <c r="V14" s="16" t="n">
        <v>0.412351465672461</v>
      </c>
      <c r="W14" s="16"/>
      <c r="X14" s="16" t="n">
        <v>0.364861442948436</v>
      </c>
      <c r="Y14" s="16" t="n">
        <v>0.342514845520236</v>
      </c>
      <c r="Z14" s="16" t="n">
        <v>0.265998125554192</v>
      </c>
      <c r="AA14" s="16" t="n">
        <v>0.0255125679295123</v>
      </c>
      <c r="AB14" s="16" t="n">
        <v>0.0942057127678012</v>
      </c>
      <c r="AC14" s="16" t="n">
        <v>0.172823173634242</v>
      </c>
      <c r="AD14" s="16" t="n">
        <v>0.0269379932256542</v>
      </c>
      <c r="AE14" s="16"/>
      <c r="AF14" s="16" t="n">
        <v>0.326104759349018</v>
      </c>
      <c r="AG14" s="16" t="n">
        <v>0.0715680395977189</v>
      </c>
      <c r="AH14" s="16" t="n">
        <v>0.0147480789557353</v>
      </c>
      <c r="AI14" s="16" t="n">
        <v>0.0519804867629431</v>
      </c>
      <c r="AJ14" s="16" t="n">
        <v>0.365015929142955</v>
      </c>
      <c r="AK14" s="16" t="n">
        <v>0.452998152524546</v>
      </c>
      <c r="AL14" s="16" t="n">
        <v>0.151706344135926</v>
      </c>
      <c r="AM14" s="16" t="n">
        <v>0.184935170080059</v>
      </c>
      <c r="AN14" s="16" t="n">
        <v>0.0926709415435827</v>
      </c>
      <c r="AO14" s="16" t="n">
        <v>0.538144797921225</v>
      </c>
      <c r="AP14" s="16" t="n">
        <v>0.454838862060135</v>
      </c>
      <c r="AQ14" s="16"/>
      <c r="AR14" s="16" t="n">
        <v>0.200760995251953</v>
      </c>
      <c r="AS14" s="16" t="n">
        <v>0.39526516479217</v>
      </c>
      <c r="AT14" s="16" t="n">
        <v>0.319994444819679</v>
      </c>
      <c r="AU14" s="16" t="n">
        <v>0.533181082849463</v>
      </c>
      <c r="AV14" s="16" t="n">
        <v>0.193207964935738</v>
      </c>
      <c r="AW14" s="16" t="n">
        <v>0.275714626162387</v>
      </c>
      <c r="AX14" s="16" t="n">
        <v>0.151982829051953</v>
      </c>
      <c r="AY14" s="16" t="n">
        <v>0.538196099713399</v>
      </c>
      <c r="AZ14" s="16" t="n">
        <v>0.171694905446594</v>
      </c>
      <c r="BA14" s="16" t="n">
        <v>0.35816008097134</v>
      </c>
      <c r="BB14" s="16" t="n">
        <v>0.363101157073995</v>
      </c>
      <c r="BC14" s="16" t="n">
        <v>0.233606375565885</v>
      </c>
    </row>
    <row r="15">
      <c r="B15" s="17" t="s">
        <v>101</v>
      </c>
      <c r="C15" s="22" t="n">
        <v>0.0921101692963063</v>
      </c>
      <c r="D15" s="22" t="n">
        <v>0.00358313500593852</v>
      </c>
      <c r="E15" s="22" t="n">
        <v>0.0195881419496414</v>
      </c>
      <c r="F15" s="22" t="n">
        <v>0.118408114375052</v>
      </c>
      <c r="G15" s="22"/>
      <c r="H15" s="22" t="n">
        <v>0.0053417658284068</v>
      </c>
      <c r="I15" s="22" t="n">
        <v>0.110686867888922</v>
      </c>
      <c r="J15" s="22"/>
      <c r="K15" s="22" t="n">
        <v>0.0515195796252861</v>
      </c>
      <c r="L15" s="22"/>
      <c r="M15" s="22" t="n">
        <v>0.0971559194130961</v>
      </c>
      <c r="N15" s="22" t="n">
        <v>0.0554049803767802</v>
      </c>
      <c r="O15" s="22" t="n">
        <v>0.041573579621188</v>
      </c>
      <c r="P15" s="22" t="n">
        <v>0.038238759782307</v>
      </c>
      <c r="Q15" s="22"/>
      <c r="R15" s="22" t="n">
        <v>0.62292713839538</v>
      </c>
      <c r="S15" s="22" t="n">
        <v>0.0457419369847838</v>
      </c>
      <c r="T15" s="22" t="n">
        <v>0.0780872676080272</v>
      </c>
      <c r="U15" s="22" t="n">
        <v>0.148065717974033</v>
      </c>
      <c r="V15" s="22" t="n">
        <v>0.0624761433311792</v>
      </c>
      <c r="W15" s="22"/>
      <c r="X15" s="22" t="n">
        <v>0.117154220399097</v>
      </c>
      <c r="Y15" s="22" t="n">
        <v>0.0371180134143849</v>
      </c>
      <c r="Z15" s="22" t="n">
        <v>0.0890995141152952</v>
      </c>
      <c r="AA15" s="22" t="n">
        <v>0.0139236622356379</v>
      </c>
      <c r="AB15" s="22" t="n">
        <v>0.156829135183737</v>
      </c>
      <c r="AC15" s="22" t="n">
        <v>0.110706216593589</v>
      </c>
      <c r="AD15" s="22" t="n">
        <v>0.0297847369652731</v>
      </c>
      <c r="AE15" s="22"/>
      <c r="AF15" s="22" t="n">
        <v>0</v>
      </c>
      <c r="AG15" s="22" t="n">
        <v>0</v>
      </c>
      <c r="AH15" s="22" t="n">
        <v>0.0452928969142865</v>
      </c>
      <c r="AI15" s="22" t="n">
        <v>0.132600701232134</v>
      </c>
      <c r="AJ15" s="22" t="n">
        <v>0.069388289630711</v>
      </c>
      <c r="AK15" s="22" t="n">
        <v>0.132510747306478</v>
      </c>
      <c r="AL15" s="22" t="n">
        <v>0</v>
      </c>
      <c r="AM15" s="22" t="n">
        <v>0.00612301989727162</v>
      </c>
      <c r="AN15" s="22" t="n">
        <v>0</v>
      </c>
      <c r="AO15" s="22" t="n">
        <v>0.106615173534029</v>
      </c>
      <c r="AP15" s="22" t="n">
        <v>0.26142277883092</v>
      </c>
      <c r="AQ15" s="22"/>
      <c r="AR15" s="22" t="n">
        <v>0.138753741155777</v>
      </c>
      <c r="AS15" s="22" t="n">
        <v>0.186310684987484</v>
      </c>
      <c r="AT15" s="22" t="n">
        <v>0.111976917109602</v>
      </c>
      <c r="AU15" s="22" t="n">
        <v>0.0160955778601661</v>
      </c>
      <c r="AV15" s="22" t="n">
        <v>0</v>
      </c>
      <c r="AW15" s="22" t="n">
        <v>0.0485627858012983</v>
      </c>
      <c r="AX15" s="22" t="n">
        <v>0.173798684477086</v>
      </c>
      <c r="AY15" s="22" t="n">
        <v>0.2690980498567</v>
      </c>
      <c r="AZ15" s="22" t="n">
        <v>0</v>
      </c>
      <c r="BA15" s="22" t="n">
        <v>0.117743904530333</v>
      </c>
      <c r="BB15" s="22" t="n">
        <v>0</v>
      </c>
      <c r="BC15" s="22" t="n">
        <v>0</v>
      </c>
    </row>
    <row r="16">
      <c r="B16" s="18"/>
    </row>
    <row r="17">
      <c r="B17" t="s">
        <v>81</v>
      </c>
    </row>
    <row r="18">
      <c r="B18" t="s">
        <v>82</v>
      </c>
    </row>
    <row r="20">
      <c r="B20"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289</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269</v>
      </c>
      <c r="C9" s="16" t="n">
        <v>0.0312085958128169</v>
      </c>
      <c r="D9" s="16" t="n">
        <v>0.0446232535040814</v>
      </c>
      <c r="E9" s="16" t="n">
        <v>0.0952678675227563</v>
      </c>
      <c r="F9" s="16" t="n">
        <v>0.01606158848822</v>
      </c>
      <c r="G9" s="16"/>
      <c r="H9" s="16" t="n">
        <v>0.211926857549476</v>
      </c>
      <c r="I9" s="16" t="n">
        <v>0.0180796317601073</v>
      </c>
      <c r="J9" s="16"/>
      <c r="K9" s="16" t="n">
        <v>0.0454380943716778</v>
      </c>
      <c r="L9" s="16"/>
      <c r="M9" s="16" t="n">
        <v>0.00968878447603613</v>
      </c>
      <c r="N9" s="16" t="n">
        <v>0.196707944507353</v>
      </c>
      <c r="O9" s="16" t="n">
        <v>0.201139920076925</v>
      </c>
      <c r="P9" s="16" t="n">
        <v>0.392315988152247</v>
      </c>
      <c r="Q9" s="16"/>
      <c r="R9" s="16" t="n">
        <v>0.004293636084121</v>
      </c>
      <c r="S9" s="16" t="n">
        <v>0.065788029257785</v>
      </c>
      <c r="T9" s="16" t="n">
        <v>0.0560657522580009</v>
      </c>
      <c r="U9" s="16" t="n">
        <v>0.0382917116522154</v>
      </c>
      <c r="V9" s="16" t="n">
        <v>0.00839459294897373</v>
      </c>
      <c r="W9" s="16"/>
      <c r="X9" s="16" t="n">
        <v>0.0198851134119603</v>
      </c>
      <c r="Y9" s="16" t="n">
        <v>0.00208660737233611</v>
      </c>
      <c r="Z9" s="16" t="n">
        <v>0.0052114578928718</v>
      </c>
      <c r="AA9" s="16" t="n">
        <v>0.116411779401607</v>
      </c>
      <c r="AB9" s="16" t="n">
        <v>0.147694748446344</v>
      </c>
      <c r="AC9" s="16" t="n">
        <v>0.427749792399306</v>
      </c>
      <c r="AD9" s="16" t="n">
        <v>0.0939563074262195</v>
      </c>
      <c r="AE9" s="16"/>
      <c r="AF9" s="16" t="n">
        <v>0.00775846456415344</v>
      </c>
      <c r="AG9" s="16" t="n">
        <v>0.0334072501879292</v>
      </c>
      <c r="AH9" s="16" t="n">
        <v>0.0396557489781889</v>
      </c>
      <c r="AI9" s="16" t="n">
        <v>0.0464591347798738</v>
      </c>
      <c r="AJ9" s="16" t="n">
        <v>0.00470477110129887</v>
      </c>
      <c r="AK9" s="16" t="n">
        <v>0.0205653313238421</v>
      </c>
      <c r="AL9" s="16" t="n">
        <v>0.0301634042582236</v>
      </c>
      <c r="AM9" s="16" t="n">
        <v>0.160008358492416</v>
      </c>
      <c r="AN9" s="16" t="n">
        <v>0.0592357020417569</v>
      </c>
      <c r="AO9" s="16" t="n">
        <v>0.0157847345779562</v>
      </c>
      <c r="AP9" s="16" t="n">
        <v>0.0315671416443111</v>
      </c>
      <c r="AQ9" s="16"/>
      <c r="AR9" s="16" t="n">
        <v>0.0203927069975563</v>
      </c>
      <c r="AS9" s="16" t="n">
        <v>0.0139341592824875</v>
      </c>
      <c r="AT9" s="16" t="n">
        <v>0.0501830424631763</v>
      </c>
      <c r="AU9" s="16" t="n">
        <v>0.00303783591331277</v>
      </c>
      <c r="AV9" s="16" t="n">
        <v>0.00622679875294994</v>
      </c>
      <c r="AW9" s="16" t="n">
        <v>0.0117365790729685</v>
      </c>
      <c r="AX9" s="16" t="n">
        <v>0.00537632362331588</v>
      </c>
      <c r="AY9" s="16" t="n">
        <v>0.169582767656259</v>
      </c>
      <c r="AZ9" s="16" t="n">
        <v>0.194317862624133</v>
      </c>
      <c r="BA9" s="16" t="n">
        <v>0.00369877422404978</v>
      </c>
      <c r="BB9" s="16" t="n">
        <v>0.0125709540506404</v>
      </c>
      <c r="BC9" s="16" t="n">
        <v>0.0329602660523469</v>
      </c>
    </row>
    <row r="10">
      <c r="B10" s="17" t="s">
        <v>270</v>
      </c>
      <c r="C10" s="16" t="n">
        <v>0.180767468587206</v>
      </c>
      <c r="D10" s="16" t="n">
        <v>0.165307445685198</v>
      </c>
      <c r="E10" s="16" t="n">
        <v>0.336852123174134</v>
      </c>
      <c r="F10" s="16" t="n">
        <v>0.149867424805136</v>
      </c>
      <c r="G10" s="16"/>
      <c r="H10" s="16" t="n">
        <v>0.341450072663705</v>
      </c>
      <c r="I10" s="16" t="n">
        <v>0.178898886246238</v>
      </c>
      <c r="J10" s="16"/>
      <c r="K10" s="16" t="n">
        <v>0.108700859161573</v>
      </c>
      <c r="L10" s="16"/>
      <c r="M10" s="16" t="n">
        <v>0.16537716584378</v>
      </c>
      <c r="N10" s="16" t="n">
        <v>0.278427927162895</v>
      </c>
      <c r="O10" s="16" t="n">
        <v>0.381865449095535</v>
      </c>
      <c r="P10" s="16" t="n">
        <v>0.316470156036284</v>
      </c>
      <c r="Q10" s="16"/>
      <c r="R10" s="16" t="n">
        <v>0.23529608900027</v>
      </c>
      <c r="S10" s="16" t="n">
        <v>0.243941329169544</v>
      </c>
      <c r="T10" s="16" t="n">
        <v>0.298591023967319</v>
      </c>
      <c r="U10" s="16" t="n">
        <v>0.145337035895762</v>
      </c>
      <c r="V10" s="16" t="n">
        <v>0.134494096036642</v>
      </c>
      <c r="W10" s="16"/>
      <c r="X10" s="16" t="n">
        <v>0.145256681700178</v>
      </c>
      <c r="Y10" s="16" t="n">
        <v>0.247688812858846</v>
      </c>
      <c r="Z10" s="16" t="n">
        <v>0.173603206304024</v>
      </c>
      <c r="AA10" s="16" t="n">
        <v>0.487492450253256</v>
      </c>
      <c r="AB10" s="16" t="n">
        <v>0.14409782855295</v>
      </c>
      <c r="AC10" s="16" t="n">
        <v>0.092257029199902</v>
      </c>
      <c r="AD10" s="16" t="n">
        <v>0.129327999708436</v>
      </c>
      <c r="AE10" s="16"/>
      <c r="AF10" s="16" t="n">
        <v>0.446430737845311</v>
      </c>
      <c r="AG10" s="16" t="n">
        <v>0.0407156851383863</v>
      </c>
      <c r="AH10" s="16" t="n">
        <v>0.206517217760646</v>
      </c>
      <c r="AI10" s="16" t="n">
        <v>0.23401494800624</v>
      </c>
      <c r="AJ10" s="16" t="n">
        <v>0.246966880606068</v>
      </c>
      <c r="AK10" s="16" t="n">
        <v>0.141032561842075</v>
      </c>
      <c r="AL10" s="16" t="n">
        <v>0.248185011031865</v>
      </c>
      <c r="AM10" s="16" t="n">
        <v>0.129508164016216</v>
      </c>
      <c r="AN10" s="16" t="n">
        <v>0.191205882626876</v>
      </c>
      <c r="AO10" s="16" t="n">
        <v>0.283259229455114</v>
      </c>
      <c r="AP10" s="16" t="n">
        <v>0.0315671416443111</v>
      </c>
      <c r="AQ10" s="16"/>
      <c r="AR10" s="16" t="n">
        <v>0.429143120179223</v>
      </c>
      <c r="AS10" s="16" t="n">
        <v>0.149128028205059</v>
      </c>
      <c r="AT10" s="16" t="n">
        <v>0.09873525925699</v>
      </c>
      <c r="AU10" s="16" t="n">
        <v>0.0282469215134171</v>
      </c>
      <c r="AV10" s="16" t="n">
        <v>0.193207964935738</v>
      </c>
      <c r="AW10" s="16" t="n">
        <v>0.118417416580695</v>
      </c>
      <c r="AX10" s="16" t="n">
        <v>0.496594615771681</v>
      </c>
      <c r="AY10" s="16" t="n">
        <v>0.0175168713639544</v>
      </c>
      <c r="AZ10" s="16" t="n">
        <v>0.182061097375387</v>
      </c>
      <c r="BA10" s="16" t="n">
        <v>0.238825517704098</v>
      </c>
      <c r="BB10" s="16" t="n">
        <v>0.137935964365129</v>
      </c>
      <c r="BC10" s="16" t="n">
        <v>0.137590334218559</v>
      </c>
    </row>
    <row r="11">
      <c r="B11" s="17" t="s">
        <v>288</v>
      </c>
      <c r="C11" s="16" t="n">
        <v>0.191637232846294</v>
      </c>
      <c r="D11" s="16" t="n">
        <v>0.575247790772087</v>
      </c>
      <c r="E11" s="16" t="n">
        <v>0.0813912981043541</v>
      </c>
      <c r="F11" s="16" t="n">
        <v>0.166965834061711</v>
      </c>
      <c r="G11" s="16"/>
      <c r="H11" s="16" t="n">
        <v>0.0608526394477019</v>
      </c>
      <c r="I11" s="16" t="n">
        <v>0.21444928625505</v>
      </c>
      <c r="J11" s="16"/>
      <c r="K11" s="16" t="n">
        <v>0.209904511087905</v>
      </c>
      <c r="L11" s="16"/>
      <c r="M11" s="16" t="n">
        <v>0.192032301799726</v>
      </c>
      <c r="N11" s="16" t="n">
        <v>0.202345250897585</v>
      </c>
      <c r="O11" s="16" t="n">
        <v>0.159072221842467</v>
      </c>
      <c r="P11" s="16" t="n">
        <v>0.102541086206679</v>
      </c>
      <c r="Q11" s="16"/>
      <c r="R11" s="16" t="n">
        <v>0</v>
      </c>
      <c r="S11" s="16" t="n">
        <v>0.207826590332712</v>
      </c>
      <c r="T11" s="16" t="n">
        <v>0.189951801889422</v>
      </c>
      <c r="U11" s="16" t="n">
        <v>0.205516950668733</v>
      </c>
      <c r="V11" s="16" t="n">
        <v>0.195704443852982</v>
      </c>
      <c r="W11" s="16"/>
      <c r="X11" s="16" t="n">
        <v>0.137307098795068</v>
      </c>
      <c r="Y11" s="16" t="n">
        <v>0.248706208373986</v>
      </c>
      <c r="Z11" s="16" t="n">
        <v>0.12627708999872</v>
      </c>
      <c r="AA11" s="16" t="n">
        <v>0.160699543070748</v>
      </c>
      <c r="AB11" s="16" t="n">
        <v>0.405593915839202</v>
      </c>
      <c r="AC11" s="16" t="n">
        <v>0.122056824029555</v>
      </c>
      <c r="AD11" s="16" t="n">
        <v>0.649996248182749</v>
      </c>
      <c r="AE11" s="16"/>
      <c r="AF11" s="16" t="n">
        <v>0.196252248782195</v>
      </c>
      <c r="AG11" s="16" t="n">
        <v>0.797234705891684</v>
      </c>
      <c r="AH11" s="16" t="n">
        <v>0.25540258031954</v>
      </c>
      <c r="AI11" s="16" t="n">
        <v>0.162393858816756</v>
      </c>
      <c r="AJ11" s="16" t="n">
        <v>0.18410143968934</v>
      </c>
      <c r="AK11" s="16" t="n">
        <v>0.154127429282394</v>
      </c>
      <c r="AL11" s="16" t="n">
        <v>0.155228425147546</v>
      </c>
      <c r="AM11" s="16" t="n">
        <v>0.483813446589022</v>
      </c>
      <c r="AN11" s="16" t="n">
        <v>0.16598900639132</v>
      </c>
      <c r="AO11" s="16" t="n">
        <v>0.135011113267392</v>
      </c>
      <c r="AP11" s="16" t="n">
        <v>0.00595789709452097</v>
      </c>
      <c r="AQ11" s="16"/>
      <c r="AR11" s="16" t="n">
        <v>0.0788537809357001</v>
      </c>
      <c r="AS11" s="16" t="n">
        <v>0.292984229044044</v>
      </c>
      <c r="AT11" s="16" t="n">
        <v>0.0872588197175009</v>
      </c>
      <c r="AU11" s="16" t="n">
        <v>0.152848040438909</v>
      </c>
      <c r="AV11" s="16" t="n">
        <v>0</v>
      </c>
      <c r="AW11" s="16" t="n">
        <v>0.23958904601541</v>
      </c>
      <c r="AX11" s="16" t="n">
        <v>0.000478148277774245</v>
      </c>
      <c r="AY11" s="16" t="n">
        <v>0.00126990104632878</v>
      </c>
      <c r="AZ11" s="16" t="n">
        <v>0.257542358169891</v>
      </c>
      <c r="BA11" s="16" t="n">
        <v>0.267713426001394</v>
      </c>
      <c r="BB11" s="16" t="n">
        <v>0.455439499706249</v>
      </c>
      <c r="BC11" s="16" t="n">
        <v>0.22067103625743</v>
      </c>
    </row>
    <row r="12">
      <c r="B12" s="17" t="s">
        <v>272</v>
      </c>
      <c r="C12" s="16" t="n">
        <v>0.124450775782387</v>
      </c>
      <c r="D12" s="16" t="n">
        <v>0.11695420768488</v>
      </c>
      <c r="E12" s="16" t="n">
        <v>0.218220735039496</v>
      </c>
      <c r="F12" s="16" t="n">
        <v>0.105663682619727</v>
      </c>
      <c r="G12" s="16"/>
      <c r="H12" s="16" t="n">
        <v>0.0864215818055451</v>
      </c>
      <c r="I12" s="16" t="n">
        <v>0.106335043668933</v>
      </c>
      <c r="J12" s="16"/>
      <c r="K12" s="16" t="n">
        <v>0.161498038645794</v>
      </c>
      <c r="L12" s="16"/>
      <c r="M12" s="16" t="n">
        <v>0.11837356851033</v>
      </c>
      <c r="N12" s="16" t="n">
        <v>0.179301985310473</v>
      </c>
      <c r="O12" s="16" t="n">
        <v>0.168170516570712</v>
      </c>
      <c r="P12" s="16" t="n">
        <v>0.0859186400499557</v>
      </c>
      <c r="Q12" s="16"/>
      <c r="R12" s="16" t="n">
        <v>0</v>
      </c>
      <c r="S12" s="16" t="n">
        <v>0.177231724333228</v>
      </c>
      <c r="T12" s="16" t="n">
        <v>0.129131673415828</v>
      </c>
      <c r="U12" s="16" t="n">
        <v>0.0835980223853699</v>
      </c>
      <c r="V12" s="16" t="n">
        <v>0.131182668477173</v>
      </c>
      <c r="W12" s="16"/>
      <c r="X12" s="16" t="n">
        <v>0.135679216520799</v>
      </c>
      <c r="Y12" s="16" t="n">
        <v>0.0988779184069891</v>
      </c>
      <c r="Z12" s="16" t="n">
        <v>0.273784607088131</v>
      </c>
      <c r="AA12" s="16" t="n">
        <v>0.215090094055127</v>
      </c>
      <c r="AB12" s="16" t="n">
        <v>0.0808717946112346</v>
      </c>
      <c r="AC12" s="16" t="n">
        <v>0.184907231315279</v>
      </c>
      <c r="AD12" s="16" t="n">
        <v>0.0701436405156284</v>
      </c>
      <c r="AE12" s="16"/>
      <c r="AF12" s="16" t="n">
        <v>0.0234537894593226</v>
      </c>
      <c r="AG12" s="16" t="n">
        <v>0.107724118275663</v>
      </c>
      <c r="AH12" s="16" t="n">
        <v>0.139912449336454</v>
      </c>
      <c r="AI12" s="16" t="n">
        <v>0.382409289283467</v>
      </c>
      <c r="AJ12" s="16" t="n">
        <v>0.104612952661103</v>
      </c>
      <c r="AK12" s="16" t="n">
        <v>0.136020010628124</v>
      </c>
      <c r="AL12" s="16" t="n">
        <v>0.150244396588356</v>
      </c>
      <c r="AM12" s="16" t="n">
        <v>0.0353424073660788</v>
      </c>
      <c r="AN12" s="16" t="n">
        <v>0.252742688486479</v>
      </c>
      <c r="AO12" s="16" t="n">
        <v>0.0278001247783123</v>
      </c>
      <c r="AP12" s="16" t="n">
        <v>0</v>
      </c>
      <c r="AQ12" s="16"/>
      <c r="AR12" s="16" t="n">
        <v>0.0773982893409088</v>
      </c>
      <c r="AS12" s="16" t="n">
        <v>0.200890404500009</v>
      </c>
      <c r="AT12" s="16" t="n">
        <v>0.0761946342325356</v>
      </c>
      <c r="AU12" s="16" t="n">
        <v>0.266590541424732</v>
      </c>
      <c r="AV12" s="16" t="n">
        <v>0.197611227643283</v>
      </c>
      <c r="AW12" s="16" t="n">
        <v>0.14553318888729</v>
      </c>
      <c r="AX12" s="16" t="n">
        <v>0.00489817534554163</v>
      </c>
      <c r="AY12" s="16" t="n">
        <v>0.135395625625902</v>
      </c>
      <c r="AZ12" s="16" t="n">
        <v>0.0962136446520897</v>
      </c>
      <c r="BA12" s="16" t="n">
        <v>0.0303321706197672</v>
      </c>
      <c r="BB12" s="16" t="n">
        <v>0.200474613000126</v>
      </c>
      <c r="BC12" s="16" t="n">
        <v>0.152686329771798</v>
      </c>
    </row>
    <row r="13">
      <c r="B13" s="17" t="s">
        <v>273</v>
      </c>
      <c r="C13" s="16" t="n">
        <v>0.413343950534089</v>
      </c>
      <c r="D13" s="16" t="n">
        <v>0.0350135104966585</v>
      </c>
      <c r="E13" s="16" t="n">
        <v>0.194885538731728</v>
      </c>
      <c r="F13" s="16" t="n">
        <v>0.506492030561747</v>
      </c>
      <c r="G13" s="16"/>
      <c r="H13" s="16" t="n">
        <v>0.299348848533573</v>
      </c>
      <c r="I13" s="16" t="n">
        <v>0.424831919940895</v>
      </c>
      <c r="J13" s="16"/>
      <c r="K13" s="16" t="n">
        <v>0.436364915401091</v>
      </c>
      <c r="L13" s="16"/>
      <c r="M13" s="16" t="n">
        <v>0.452119061004361</v>
      </c>
      <c r="N13" s="16" t="n">
        <v>0.107938210636843</v>
      </c>
      <c r="O13" s="16" t="n">
        <v>0.0819704772890563</v>
      </c>
      <c r="P13" s="16" t="n">
        <v>0.0903639219590591</v>
      </c>
      <c r="Q13" s="16"/>
      <c r="R13" s="16" t="n">
        <v>0.353581600171297</v>
      </c>
      <c r="S13" s="16" t="n">
        <v>0.305212326906731</v>
      </c>
      <c r="T13" s="16" t="n">
        <v>0.276332046345003</v>
      </c>
      <c r="U13" s="16" t="n">
        <v>0.469876171326542</v>
      </c>
      <c r="V13" s="16" t="n">
        <v>0.473495717201044</v>
      </c>
      <c r="W13" s="16"/>
      <c r="X13" s="16" t="n">
        <v>0.511615857715118</v>
      </c>
      <c r="Y13" s="16" t="n">
        <v>0.316571411254425</v>
      </c>
      <c r="Z13" s="16" t="n">
        <v>0.350451919957528</v>
      </c>
      <c r="AA13" s="16" t="n">
        <v>0.0163525430570375</v>
      </c>
      <c r="AB13" s="16" t="n">
        <v>0.221741712550271</v>
      </c>
      <c r="AC13" s="16" t="n">
        <v>0.0623229064623686</v>
      </c>
      <c r="AD13" s="16" t="n">
        <v>0.0550736229125219</v>
      </c>
      <c r="AE13" s="16"/>
      <c r="AF13" s="16" t="n">
        <v>0.326104759349018</v>
      </c>
      <c r="AG13" s="16" t="n">
        <v>0.020918240506337</v>
      </c>
      <c r="AH13" s="16" t="n">
        <v>0.358512003605172</v>
      </c>
      <c r="AI13" s="16" t="n">
        <v>0.134769601337235</v>
      </c>
      <c r="AJ13" s="16" t="n">
        <v>0.438750924701331</v>
      </c>
      <c r="AK13" s="16" t="n">
        <v>0.437503431078598</v>
      </c>
      <c r="AL13" s="16" t="n">
        <v>0.332474296803799</v>
      </c>
      <c r="AM13" s="16" t="n">
        <v>0.191327623536267</v>
      </c>
      <c r="AN13" s="16" t="n">
        <v>0.330826720453568</v>
      </c>
      <c r="AO13" s="16" t="n">
        <v>0.538144797921225</v>
      </c>
      <c r="AP13" s="16" t="n">
        <v>0.930907819616857</v>
      </c>
      <c r="AQ13" s="16"/>
      <c r="AR13" s="16" t="n">
        <v>0.320979365661706</v>
      </c>
      <c r="AS13" s="16" t="n">
        <v>0.29086119314463</v>
      </c>
      <c r="AT13" s="16" t="n">
        <v>0.635541928863499</v>
      </c>
      <c r="AU13" s="16" t="n">
        <v>0.282686119284898</v>
      </c>
      <c r="AV13" s="16" t="n">
        <v>0.602954008668028</v>
      </c>
      <c r="AW13" s="16" t="n">
        <v>0.394661813545122</v>
      </c>
      <c r="AX13" s="16" t="n">
        <v>0.492652736981688</v>
      </c>
      <c r="AY13" s="16" t="n">
        <v>0.676234834307556</v>
      </c>
      <c r="AZ13" s="16" t="n">
        <v>0.269865037178499</v>
      </c>
      <c r="BA13" s="16" t="n">
        <v>0.459069045870073</v>
      </c>
      <c r="BB13" s="16" t="n">
        <v>0.193578968877856</v>
      </c>
      <c r="BC13" s="16" t="n">
        <v>0.346102549939384</v>
      </c>
    </row>
    <row r="14">
      <c r="B14" s="17" t="s">
        <v>101</v>
      </c>
      <c r="C14" s="22" t="n">
        <v>0.0585919764372074</v>
      </c>
      <c r="D14" s="22" t="n">
        <v>0.0628537918570947</v>
      </c>
      <c r="E14" s="22" t="n">
        <v>0.0733824374275321</v>
      </c>
      <c r="F14" s="22" t="n">
        <v>0.0549494394634596</v>
      </c>
      <c r="G14" s="22"/>
      <c r="H14" s="22" t="n">
        <v>0</v>
      </c>
      <c r="I14" s="22" t="n">
        <v>0.0574052321287769</v>
      </c>
      <c r="J14" s="22"/>
      <c r="K14" s="22" t="n">
        <v>0.0380935813319587</v>
      </c>
      <c r="L14" s="22"/>
      <c r="M14" s="22" t="n">
        <v>0.0624091183657665</v>
      </c>
      <c r="N14" s="22" t="n">
        <v>0.0352786814848514</v>
      </c>
      <c r="O14" s="22" t="n">
        <v>0.007781415125306</v>
      </c>
      <c r="P14" s="22" t="n">
        <v>0.0123902075957753</v>
      </c>
      <c r="Q14" s="22"/>
      <c r="R14" s="22" t="n">
        <v>0.406828674744312</v>
      </c>
      <c r="S14" s="22" t="n">
        <v>0</v>
      </c>
      <c r="T14" s="22" t="n">
        <v>0.0499277021244272</v>
      </c>
      <c r="U14" s="22" t="n">
        <v>0.0573801080713774</v>
      </c>
      <c r="V14" s="22" t="n">
        <v>0.0567284814831844</v>
      </c>
      <c r="W14" s="22"/>
      <c r="X14" s="22" t="n">
        <v>0.0502560318568777</v>
      </c>
      <c r="Y14" s="22" t="n">
        <v>0.0860690417334172</v>
      </c>
      <c r="Z14" s="22" t="n">
        <v>0.0706717187587247</v>
      </c>
      <c r="AA14" s="22" t="n">
        <v>0.00395359016222336</v>
      </c>
      <c r="AB14" s="22" t="n">
        <v>0</v>
      </c>
      <c r="AC14" s="22" t="n">
        <v>0.110706216593589</v>
      </c>
      <c r="AD14" s="22" t="n">
        <v>0.00150218125444614</v>
      </c>
      <c r="AE14" s="22"/>
      <c r="AF14" s="22" t="n">
        <v>0</v>
      </c>
      <c r="AG14" s="22" t="n">
        <v>0</v>
      </c>
      <c r="AH14" s="22" t="n">
        <v>0</v>
      </c>
      <c r="AI14" s="22" t="n">
        <v>0.0399531677764291</v>
      </c>
      <c r="AJ14" s="22" t="n">
        <v>0.0208630312408585</v>
      </c>
      <c r="AK14" s="22" t="n">
        <v>0.110751235844967</v>
      </c>
      <c r="AL14" s="22" t="n">
        <v>0.0837044661702098</v>
      </c>
      <c r="AM14" s="22" t="n">
        <v>0</v>
      </c>
      <c r="AN14" s="22" t="n">
        <v>0</v>
      </c>
      <c r="AO14" s="22" t="n">
        <v>0</v>
      </c>
      <c r="AP14" s="22" t="n">
        <v>0</v>
      </c>
      <c r="AQ14" s="22"/>
      <c r="AR14" s="22" t="n">
        <v>0.0732327368849058</v>
      </c>
      <c r="AS14" s="22" t="n">
        <v>0.0522019858237698</v>
      </c>
      <c r="AT14" s="22" t="n">
        <v>0.0520863154662984</v>
      </c>
      <c r="AU14" s="22" t="n">
        <v>0.266590541424732</v>
      </c>
      <c r="AV14" s="22" t="n">
        <v>0</v>
      </c>
      <c r="AW14" s="22" t="n">
        <v>0.0900619558985146</v>
      </c>
      <c r="AX14" s="22" t="n">
        <v>0</v>
      </c>
      <c r="AY14" s="22" t="n">
        <v>0</v>
      </c>
      <c r="AZ14" s="22" t="n">
        <v>0</v>
      </c>
      <c r="BA14" s="22" t="n">
        <v>0.000361065580617675</v>
      </c>
      <c r="BB14" s="22" t="n">
        <v>0</v>
      </c>
      <c r="BC14" s="22" t="n">
        <v>0.109989483760481</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s>
  <sheetData>
    <row r="2" ht="40" customHeight="1">
      <c r="D2" s="15" t="s">
        <v>305</v>
      </c>
    </row>
    <row r="6" ht="50" customHeight="1">
      <c r="B6" s="19" t="s">
        <v>15</v>
      </c>
      <c r="C6" s="19" t="s">
        <v>290</v>
      </c>
      <c r="D6" s="19" t="s">
        <v>291</v>
      </c>
      <c r="E6" s="19" t="s">
        <v>292</v>
      </c>
      <c r="F6" s="19" t="s">
        <v>293</v>
      </c>
      <c r="G6" s="19" t="s">
        <v>294</v>
      </c>
      <c r="H6" s="19" t="s">
        <v>295</v>
      </c>
      <c r="I6" s="19" t="s">
        <v>296</v>
      </c>
      <c r="J6" s="19" t="s">
        <v>297</v>
      </c>
      <c r="K6" s="19" t="s">
        <v>298</v>
      </c>
      <c r="L6" s="19" t="s">
        <v>299</v>
      </c>
    </row>
    <row r="7">
      <c r="B7" s="17" t="s">
        <v>300</v>
      </c>
      <c r="C7" s="16" t="n">
        <v>0.0346407117754674</v>
      </c>
      <c r="D7" s="16" t="n">
        <v>0.0545912407925908</v>
      </c>
      <c r="E7" s="16" t="n">
        <v>0.0509645028969067</v>
      </c>
      <c r="F7" s="16" t="n">
        <v>0.0463195937454839</v>
      </c>
      <c r="G7" s="16" t="n">
        <v>0.0693375159362814</v>
      </c>
      <c r="H7" s="16" t="n">
        <v>0.0730276186538424</v>
      </c>
      <c r="I7" s="16" t="n">
        <v>0.0582927922624811</v>
      </c>
      <c r="J7" s="16" t="n">
        <v>0.0459695429477554</v>
      </c>
      <c r="K7" s="16" t="n">
        <v>0.0652325744137255</v>
      </c>
      <c r="L7" s="16" t="n">
        <v>0.0393007928330956</v>
      </c>
    </row>
    <row r="8">
      <c r="B8" s="17" t="s">
        <v>301</v>
      </c>
      <c r="C8" s="16" t="n">
        <v>0.166461065941592</v>
      </c>
      <c r="D8" s="16" t="n">
        <v>0.197453399768692</v>
      </c>
      <c r="E8" s="16" t="n">
        <v>0.231095199813776</v>
      </c>
      <c r="F8" s="16" t="n">
        <v>0.197738042375239</v>
      </c>
      <c r="G8" s="16" t="n">
        <v>0.16485065428054</v>
      </c>
      <c r="H8" s="16" t="n">
        <v>0.213916341200864</v>
      </c>
      <c r="I8" s="16" t="n">
        <v>0.173167119929147</v>
      </c>
      <c r="J8" s="16" t="n">
        <v>0.137478858506581</v>
      </c>
      <c r="K8" s="16" t="n">
        <v>0.141111840971134</v>
      </c>
      <c r="L8" s="16" t="n">
        <v>0.0864580207593682</v>
      </c>
    </row>
    <row r="9">
      <c r="B9" s="17" t="s">
        <v>302</v>
      </c>
      <c r="C9" s="16" t="n">
        <v>0.333793329847306</v>
      </c>
      <c r="D9" s="16" t="n">
        <v>0.284914748674339</v>
      </c>
      <c r="E9" s="16" t="n">
        <v>0.334373676540745</v>
      </c>
      <c r="F9" s="16" t="n">
        <v>0.27089209102093</v>
      </c>
      <c r="G9" s="16" t="n">
        <v>0.250873271067793</v>
      </c>
      <c r="H9" s="16" t="n">
        <v>0.24776521254588</v>
      </c>
      <c r="I9" s="16" t="n">
        <v>0.284051335303569</v>
      </c>
      <c r="J9" s="16" t="n">
        <v>0.333212119639533</v>
      </c>
      <c r="K9" s="16" t="n">
        <v>0.225720281254371</v>
      </c>
      <c r="L9" s="16" t="n">
        <v>0.322133375385228</v>
      </c>
    </row>
    <row r="10">
      <c r="B10" s="17" t="s">
        <v>303</v>
      </c>
      <c r="C10" s="16" t="n">
        <v>0.092457338224745</v>
      </c>
      <c r="D10" s="16" t="n">
        <v>0.100520230111109</v>
      </c>
      <c r="E10" s="16" t="n">
        <v>0.0704297969100317</v>
      </c>
      <c r="F10" s="16" t="n">
        <v>0.140529626549415</v>
      </c>
      <c r="G10" s="16" t="n">
        <v>0.170064052682978</v>
      </c>
      <c r="H10" s="16" t="n">
        <v>0.100980882448101</v>
      </c>
      <c r="I10" s="16" t="n">
        <v>0.0849770708809741</v>
      </c>
      <c r="J10" s="16" t="n">
        <v>0.114269949240911</v>
      </c>
      <c r="K10" s="16" t="n">
        <v>0.230643762415261</v>
      </c>
      <c r="L10" s="16" t="n">
        <v>0.183617320525168</v>
      </c>
    </row>
    <row r="11">
      <c r="B11" s="17" t="s">
        <v>304</v>
      </c>
      <c r="C11" s="16" t="n">
        <v>0.0550747492150125</v>
      </c>
      <c r="D11" s="16" t="n">
        <v>0.0529218695769304</v>
      </c>
      <c r="E11" s="16" t="n">
        <v>0.0119267927781972</v>
      </c>
      <c r="F11" s="16" t="n">
        <v>0.03770301237121</v>
      </c>
      <c r="G11" s="16" t="n">
        <v>0.0618574226113256</v>
      </c>
      <c r="H11" s="16" t="n">
        <v>0.0415593863201507</v>
      </c>
      <c r="I11" s="16" t="n">
        <v>0.0469605281437131</v>
      </c>
      <c r="J11" s="16" t="n">
        <v>0.0654381638850193</v>
      </c>
      <c r="K11" s="16" t="n">
        <v>0.0322429342399978</v>
      </c>
      <c r="L11" s="16" t="n">
        <v>0.0401690881667389</v>
      </c>
    </row>
    <row r="12">
      <c r="B12" s="17" t="s">
        <v>101</v>
      </c>
      <c r="C12" s="16" t="n">
        <v>0.317572804995877</v>
      </c>
      <c r="D12" s="16" t="n">
        <v>0.309598511076339</v>
      </c>
      <c r="E12" s="16" t="n">
        <v>0.301210031060344</v>
      </c>
      <c r="F12" s="16" t="n">
        <v>0.306817633937723</v>
      </c>
      <c r="G12" s="16" t="n">
        <v>0.283017083421082</v>
      </c>
      <c r="H12" s="16" t="n">
        <v>0.322750558831162</v>
      </c>
      <c r="I12" s="16" t="n">
        <v>0.352551153480116</v>
      </c>
      <c r="J12" s="16" t="n">
        <v>0.3036313657802</v>
      </c>
      <c r="K12" s="16" t="n">
        <v>0.30504860670551</v>
      </c>
      <c r="L12" s="16" t="n">
        <v>0.328321402330401</v>
      </c>
    </row>
    <row r="13">
      <c r="B13" s="18"/>
      <c r="C13" s="18"/>
      <c r="D13" s="18"/>
      <c r="E13" s="18"/>
      <c r="F13" s="18"/>
      <c r="G13" s="18"/>
      <c r="H13" s="18"/>
      <c r="I13" s="18"/>
      <c r="J13" s="18"/>
      <c r="K13" s="18"/>
      <c r="L13" s="18"/>
    </row>
    <row r="14">
      <c r="B14" t="s">
        <v>81</v>
      </c>
    </row>
    <row r="15">
      <c r="B15" t="s">
        <v>82</v>
      </c>
    </row>
    <row r="19">
      <c r="B19" s="9" t="str">
        <f>=HYPERLINK("#'Contents'!A1", "Return to Contents")</f>
      </c>
    </row>
  </sheetData>
  <mergeCells count="1">
    <mergeCell ref="D2:M2"/>
  </mergeCells>
  <pageMargins left="0.7" right="0.7" top="0.75" bottom="0.75" header="0.3" footer="0.3"/>
  <pageSetup paperSize="9" orientation="portrait"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306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0.0346407117754674</v>
      </c>
      <c r="D9" s="16" t="n">
        <v>0.0716437951553726</v>
      </c>
      <c r="E9" s="16" t="n">
        <v>0.105699575388978</v>
      </c>
      <c r="F9" s="16" t="n">
        <v>0.015078617835626</v>
      </c>
      <c r="G9" s="16"/>
      <c r="H9" s="16" t="n">
        <v>0.172109609726129</v>
      </c>
      <c r="I9" s="16" t="n">
        <v>0.0266480531731371</v>
      </c>
      <c r="J9" s="16"/>
      <c r="K9" s="16" t="n">
        <v>0.0387333792406476</v>
      </c>
      <c r="L9" s="16"/>
      <c r="M9" s="16" t="n">
        <v>0.0254764450713069</v>
      </c>
      <c r="N9" s="16" t="n">
        <v>0.0803225296072065</v>
      </c>
      <c r="O9" s="16" t="n">
        <v>0.154877145996973</v>
      </c>
      <c r="P9" s="16" t="n">
        <v>0.373910190800551</v>
      </c>
      <c r="Q9" s="16"/>
      <c r="R9" s="16" t="n">
        <v>0</v>
      </c>
      <c r="S9" s="16" t="n">
        <v>0.0743681392950814</v>
      </c>
      <c r="T9" s="16" t="n">
        <v>0.088652926557932</v>
      </c>
      <c r="U9" s="16" t="n">
        <v>0.0280656918467673</v>
      </c>
      <c r="V9" s="16" t="n">
        <v>0.0109785726796542</v>
      </c>
      <c r="W9" s="16"/>
      <c r="X9" s="16" t="n">
        <v>0.0258419470832883</v>
      </c>
      <c r="Y9" s="16" t="n">
        <v>0.0618805175131211</v>
      </c>
      <c r="Z9" s="16" t="n">
        <v>0.0277174204452985</v>
      </c>
      <c r="AA9" s="16" t="n">
        <v>0.0327809203771948</v>
      </c>
      <c r="AB9" s="16" t="n">
        <v>0.0549063663445487</v>
      </c>
      <c r="AC9" s="16" t="n">
        <v>0.0866501170439206</v>
      </c>
      <c r="AD9" s="16" t="n">
        <v>0.0748772928031425</v>
      </c>
      <c r="AE9" s="16"/>
      <c r="AF9" s="16" t="n">
        <v>0.00524107535068928</v>
      </c>
      <c r="AG9" s="16" t="n">
        <v>0.0344274563794696</v>
      </c>
      <c r="AH9" s="16" t="n">
        <v>0.0183550627959513</v>
      </c>
      <c r="AI9" s="16" t="n">
        <v>0.192660091840874</v>
      </c>
      <c r="AJ9" s="16" t="n">
        <v>0.0146318709269765</v>
      </c>
      <c r="AK9" s="16" t="n">
        <v>0.0309057034984137</v>
      </c>
      <c r="AL9" s="16" t="n">
        <v>0.0161239150929023</v>
      </c>
      <c r="AM9" s="16" t="n">
        <v>0.0957657288137756</v>
      </c>
      <c r="AN9" s="16" t="n">
        <v>0.00931525074839861</v>
      </c>
      <c r="AO9" s="16" t="n">
        <v>0.0463314413138263</v>
      </c>
      <c r="AP9" s="16" t="n">
        <v>0</v>
      </c>
      <c r="AQ9" s="16"/>
      <c r="AR9" s="16" t="n">
        <v>0.0723475822918906</v>
      </c>
      <c r="AS9" s="16" t="n">
        <v>0.00618680880617489</v>
      </c>
      <c r="AT9" s="16" t="n">
        <v>0.0141512108991929</v>
      </c>
      <c r="AU9" s="16" t="n">
        <v>0.0221712496867916</v>
      </c>
      <c r="AV9" s="16" t="n">
        <v>0.199434763688688</v>
      </c>
      <c r="AW9" s="16" t="n">
        <v>0.0128595823199936</v>
      </c>
      <c r="AX9" s="16" t="n">
        <v>0.175711277588183</v>
      </c>
      <c r="AY9" s="16" t="n">
        <v>0.0183634720615069</v>
      </c>
      <c r="AZ9" s="16" t="n">
        <v>0.193237535012731</v>
      </c>
      <c r="BA9" s="16" t="n">
        <v>0.00297664306281443</v>
      </c>
      <c r="BB9" s="16" t="n">
        <v>0.0154762124019935</v>
      </c>
      <c r="BC9" s="16" t="n">
        <v>0.00674355306720328</v>
      </c>
    </row>
    <row r="10">
      <c r="B10" s="17" t="s">
        <v>301</v>
      </c>
      <c r="C10" s="16" t="n">
        <v>0.166461065941592</v>
      </c>
      <c r="D10" s="16" t="n">
        <v>0.30611151639732</v>
      </c>
      <c r="E10" s="16" t="n">
        <v>0.360140861208531</v>
      </c>
      <c r="F10" s="16" t="n">
        <v>0.108302223214243</v>
      </c>
      <c r="G10" s="16"/>
      <c r="H10" s="16" t="n">
        <v>0.234966051002133</v>
      </c>
      <c r="I10" s="16" t="n">
        <v>0.143227429590976</v>
      </c>
      <c r="J10" s="16"/>
      <c r="K10" s="16" t="n">
        <v>0.218796126249229</v>
      </c>
      <c r="L10" s="16"/>
      <c r="M10" s="16" t="n">
        <v>0.143168613400466</v>
      </c>
      <c r="N10" s="16" t="n">
        <v>0.350739867346399</v>
      </c>
      <c r="O10" s="16" t="n">
        <v>0.368437129230753</v>
      </c>
      <c r="P10" s="16" t="n">
        <v>0.32282707720248</v>
      </c>
      <c r="Q10" s="16"/>
      <c r="R10" s="16" t="n">
        <v>0.220392099735189</v>
      </c>
      <c r="S10" s="16" t="n">
        <v>0.0996286250210403</v>
      </c>
      <c r="T10" s="16" t="n">
        <v>0.179860008495777</v>
      </c>
      <c r="U10" s="16" t="n">
        <v>0.32456614818298</v>
      </c>
      <c r="V10" s="16" t="n">
        <v>0.119879803335617</v>
      </c>
      <c r="W10" s="16"/>
      <c r="X10" s="16" t="n">
        <v>0.179379531286914</v>
      </c>
      <c r="Y10" s="16" t="n">
        <v>0.203164591310527</v>
      </c>
      <c r="Z10" s="16" t="n">
        <v>0.0262628515846345</v>
      </c>
      <c r="AA10" s="16" t="n">
        <v>0.165333365963727</v>
      </c>
      <c r="AB10" s="16" t="n">
        <v>0.351721845761048</v>
      </c>
      <c r="AC10" s="16" t="n">
        <v>0.394192586098015</v>
      </c>
      <c r="AD10" s="16" t="n">
        <v>0.171701157898731</v>
      </c>
      <c r="AE10" s="16"/>
      <c r="AF10" s="16" t="n">
        <v>0.00156700008297909</v>
      </c>
      <c r="AG10" s="16" t="n">
        <v>0.0346664801348197</v>
      </c>
      <c r="AH10" s="16" t="n">
        <v>0.44853690977727</v>
      </c>
      <c r="AI10" s="16" t="n">
        <v>0.0817993127274372</v>
      </c>
      <c r="AJ10" s="16" t="n">
        <v>0.165347188035957</v>
      </c>
      <c r="AK10" s="16" t="n">
        <v>0.100314559174865</v>
      </c>
      <c r="AL10" s="16" t="n">
        <v>0.215692474325608</v>
      </c>
      <c r="AM10" s="16" t="n">
        <v>0.33340379693183</v>
      </c>
      <c r="AN10" s="16" t="n">
        <v>0.159725169216827</v>
      </c>
      <c r="AO10" s="16" t="n">
        <v>0.420023262920326</v>
      </c>
      <c r="AP10" s="16" t="n">
        <v>0.0631342832886222</v>
      </c>
      <c r="AQ10" s="16"/>
      <c r="AR10" s="16" t="n">
        <v>0.0157928799014749</v>
      </c>
      <c r="AS10" s="16" t="n">
        <v>0.0726754411232563</v>
      </c>
      <c r="AT10" s="16" t="n">
        <v>0.18891270126173</v>
      </c>
      <c r="AU10" s="16" t="n">
        <v>0.15850435631247</v>
      </c>
      <c r="AV10" s="16" t="n">
        <v>0</v>
      </c>
      <c r="AW10" s="16" t="n">
        <v>0.246497493202887</v>
      </c>
      <c r="AX10" s="16" t="n">
        <v>0.175711277588183</v>
      </c>
      <c r="AY10" s="16" t="n">
        <v>0.154182398036185</v>
      </c>
      <c r="AZ10" s="16" t="n">
        <v>0.1096166512721</v>
      </c>
      <c r="BA10" s="16" t="n">
        <v>0.126673833718776</v>
      </c>
      <c r="BB10" s="16" t="n">
        <v>0.300217899894129</v>
      </c>
      <c r="BC10" s="16" t="n">
        <v>0.263021847900513</v>
      </c>
    </row>
    <row r="11">
      <c r="B11" s="17" t="s">
        <v>302</v>
      </c>
      <c r="C11" s="16" t="n">
        <v>0.333793329847306</v>
      </c>
      <c r="D11" s="16" t="n">
        <v>0.320423326286732</v>
      </c>
      <c r="E11" s="16" t="n">
        <v>0.426368206779371</v>
      </c>
      <c r="F11" s="16" t="n">
        <v>0.315990362400759</v>
      </c>
      <c r="G11" s="16"/>
      <c r="H11" s="16" t="n">
        <v>0.0425847860041464</v>
      </c>
      <c r="I11" s="16" t="n">
        <v>0.352731895123992</v>
      </c>
      <c r="J11" s="16"/>
      <c r="K11" s="16" t="n">
        <v>0.270921723796058</v>
      </c>
      <c r="L11" s="16"/>
      <c r="M11" s="16" t="n">
        <v>0.341672758536501</v>
      </c>
      <c r="N11" s="16" t="n">
        <v>0.272581449961992</v>
      </c>
      <c r="O11" s="16" t="n">
        <v>0.285488750533781</v>
      </c>
      <c r="P11" s="16" t="n">
        <v>0.117025240777518</v>
      </c>
      <c r="Q11" s="16"/>
      <c r="R11" s="16" t="n">
        <v>0.0451317099705615</v>
      </c>
      <c r="S11" s="16" t="n">
        <v>0.314594360596565</v>
      </c>
      <c r="T11" s="16" t="n">
        <v>0.354469006647776</v>
      </c>
      <c r="U11" s="16" t="n">
        <v>0.262268959691546</v>
      </c>
      <c r="V11" s="16" t="n">
        <v>0.369865770478442</v>
      </c>
      <c r="W11" s="16"/>
      <c r="X11" s="16" t="n">
        <v>0.329962015663157</v>
      </c>
      <c r="Y11" s="16" t="n">
        <v>0.341932195752375</v>
      </c>
      <c r="Z11" s="16" t="n">
        <v>0.231227337691231</v>
      </c>
      <c r="AA11" s="16" t="n">
        <v>0.458306760906739</v>
      </c>
      <c r="AB11" s="16" t="n">
        <v>0.12133797765471</v>
      </c>
      <c r="AC11" s="16" t="n">
        <v>0.228317388729707</v>
      </c>
      <c r="AD11" s="16" t="n">
        <v>0.591925366587436</v>
      </c>
      <c r="AE11" s="16"/>
      <c r="AF11" s="16" t="n">
        <v>0.326925862480483</v>
      </c>
      <c r="AG11" s="16" t="n">
        <v>0.0380092807301107</v>
      </c>
      <c r="AH11" s="16" t="n">
        <v>0.358675608908878</v>
      </c>
      <c r="AI11" s="16" t="n">
        <v>0.303283163210909</v>
      </c>
      <c r="AJ11" s="16" t="n">
        <v>0.432696251405477</v>
      </c>
      <c r="AK11" s="16" t="n">
        <v>0.321807410623913</v>
      </c>
      <c r="AL11" s="16" t="n">
        <v>0.414187306189965</v>
      </c>
      <c r="AM11" s="16" t="n">
        <v>0.353980541801957</v>
      </c>
      <c r="AN11" s="16" t="n">
        <v>0.427755253455382</v>
      </c>
      <c r="AO11" s="16" t="n">
        <v>0.0429901528100248</v>
      </c>
      <c r="AP11" s="16" t="n">
        <v>0.214646178725802</v>
      </c>
      <c r="AQ11" s="16"/>
      <c r="AR11" s="16" t="n">
        <v>0.677172136563926</v>
      </c>
      <c r="AS11" s="16" t="n">
        <v>0.292984229044044</v>
      </c>
      <c r="AT11" s="16" t="n">
        <v>0.183246532199208</v>
      </c>
      <c r="AU11" s="16" t="n">
        <v>0.136752462578743</v>
      </c>
      <c r="AV11" s="16" t="n">
        <v>0.40974604373229</v>
      </c>
      <c r="AW11" s="16" t="n">
        <v>0.246118245421355</v>
      </c>
      <c r="AX11" s="16" t="n">
        <v>0.173798684477086</v>
      </c>
      <c r="AY11" s="16" t="n">
        <v>0.0170935710151781</v>
      </c>
      <c r="AZ11" s="16" t="n">
        <v>0.429237263616486</v>
      </c>
      <c r="BA11" s="16" t="n">
        <v>0.377610598085137</v>
      </c>
      <c r="BB11" s="16" t="n">
        <v>0.49646983214156</v>
      </c>
      <c r="BC11" s="16" t="n">
        <v>0.36007599235254</v>
      </c>
    </row>
    <row r="12">
      <c r="B12" s="17" t="s">
        <v>303</v>
      </c>
      <c r="C12" s="16" t="n">
        <v>0.092457338224745</v>
      </c>
      <c r="D12" s="16" t="n">
        <v>0.0476119154920978</v>
      </c>
      <c r="E12" s="16" t="n">
        <v>0.0326229342351594</v>
      </c>
      <c r="F12" s="16" t="n">
        <v>0.1106370315253</v>
      </c>
      <c r="G12" s="16"/>
      <c r="H12" s="16" t="n">
        <v>0.0223913586633991</v>
      </c>
      <c r="I12" s="16" t="n">
        <v>0.103342289013224</v>
      </c>
      <c r="J12" s="16"/>
      <c r="K12" s="16" t="n">
        <v>0.075183285506846</v>
      </c>
      <c r="L12" s="16"/>
      <c r="M12" s="16" t="n">
        <v>0.0918391671518761</v>
      </c>
      <c r="N12" s="16" t="n">
        <v>0.101365217116314</v>
      </c>
      <c r="O12" s="16" t="n">
        <v>0.0906020074373536</v>
      </c>
      <c r="P12" s="16" t="n">
        <v>0.062776497519698</v>
      </c>
      <c r="Q12" s="16"/>
      <c r="R12" s="16" t="n">
        <v>0</v>
      </c>
      <c r="S12" s="16" t="n">
        <v>0.254521328264836</v>
      </c>
      <c r="T12" s="16" t="n">
        <v>0.070117888643853</v>
      </c>
      <c r="U12" s="16" t="n">
        <v>0.0980927540423472</v>
      </c>
      <c r="V12" s="16" t="n">
        <v>0.0688066768956129</v>
      </c>
      <c r="W12" s="16"/>
      <c r="X12" s="16" t="n">
        <v>0.0595517966659247</v>
      </c>
      <c r="Y12" s="16" t="n">
        <v>0.000137096850484198</v>
      </c>
      <c r="Z12" s="16" t="n">
        <v>0.131870185854666</v>
      </c>
      <c r="AA12" s="16" t="n">
        <v>0.18256915759025</v>
      </c>
      <c r="AB12" s="16" t="n">
        <v>0.371945490241279</v>
      </c>
      <c r="AC12" s="16" t="n">
        <v>0.0971223420394463</v>
      </c>
      <c r="AD12" s="16" t="n">
        <v>0.0871140806145719</v>
      </c>
      <c r="AE12" s="16"/>
      <c r="AF12" s="16" t="n">
        <v>0.19543114565073</v>
      </c>
      <c r="AG12" s="16" t="n">
        <v>0.00351038893580503</v>
      </c>
      <c r="AH12" s="16" t="n">
        <v>0.0473483218076542</v>
      </c>
      <c r="AI12" s="16" t="n">
        <v>0.181026227037207</v>
      </c>
      <c r="AJ12" s="16" t="n">
        <v>0.083789916920195</v>
      </c>
      <c r="AK12" s="16" t="n">
        <v>0.0703524409760877</v>
      </c>
      <c r="AL12" s="16" t="n">
        <v>0.0103735811634557</v>
      </c>
      <c r="AM12" s="16" t="n">
        <v>0.0257917424751064</v>
      </c>
      <c r="AN12" s="16" t="n">
        <v>0.305139561618626</v>
      </c>
      <c r="AO12" s="16" t="n">
        <v>0.094874172187815</v>
      </c>
      <c r="AP12" s="16" t="n">
        <v>0.00595789709452097</v>
      </c>
      <c r="AQ12" s="16"/>
      <c r="AR12" s="16" t="n">
        <v>0.0137346213215709</v>
      </c>
      <c r="AS12" s="16" t="n">
        <v>0.000146536509606709</v>
      </c>
      <c r="AT12" s="16" t="n">
        <v>0.120804397676946</v>
      </c>
      <c r="AU12" s="16" t="n">
        <v>0</v>
      </c>
      <c r="AV12" s="16" t="n">
        <v>0.193207964935738</v>
      </c>
      <c r="AW12" s="16" t="n">
        <v>0.225761628964996</v>
      </c>
      <c r="AX12" s="16" t="n">
        <v>0.152460977329727</v>
      </c>
      <c r="AY12" s="16" t="n">
        <v>0.00306640931703091</v>
      </c>
      <c r="AZ12" s="16" t="n">
        <v>0</v>
      </c>
      <c r="BA12" s="16" t="n">
        <v>0.131602201099118</v>
      </c>
      <c r="BB12" s="16" t="n">
        <v>0</v>
      </c>
      <c r="BC12" s="16" t="n">
        <v>0.0265627473533772</v>
      </c>
    </row>
    <row r="13">
      <c r="B13" s="17" t="s">
        <v>304</v>
      </c>
      <c r="C13" s="16" t="n">
        <v>0.0550747492150125</v>
      </c>
      <c r="D13" s="16" t="n">
        <v>0.0819520533270779</v>
      </c>
      <c r="E13" s="16" t="n">
        <v>0.0231476154783293</v>
      </c>
      <c r="F13" s="16" t="n">
        <v>0.0584366880940289</v>
      </c>
      <c r="G13" s="16"/>
      <c r="H13" s="16" t="n">
        <v>0.526470645161053</v>
      </c>
      <c r="I13" s="16" t="n">
        <v>0.038572840571377</v>
      </c>
      <c r="J13" s="16"/>
      <c r="K13" s="16" t="n">
        <v>0.0449483272883017</v>
      </c>
      <c r="L13" s="16"/>
      <c r="M13" s="16" t="n">
        <v>0.0555529524899601</v>
      </c>
      <c r="N13" s="16" t="n">
        <v>0.0520241712829502</v>
      </c>
      <c r="O13" s="16" t="n">
        <v>0.0501235171231783</v>
      </c>
      <c r="P13" s="16" t="n">
        <v>0.0421109768811045</v>
      </c>
      <c r="Q13" s="16"/>
      <c r="R13" s="16" t="n">
        <v>0</v>
      </c>
      <c r="S13" s="16" t="n">
        <v>0.0475937129054821</v>
      </c>
      <c r="T13" s="16" t="n">
        <v>0.0679748586927752</v>
      </c>
      <c r="U13" s="16" t="n">
        <v>0.0105272871749529</v>
      </c>
      <c r="V13" s="16" t="n">
        <v>0.0690674777751066</v>
      </c>
      <c r="W13" s="16"/>
      <c r="X13" s="16" t="n">
        <v>0.0131256150610512</v>
      </c>
      <c r="Y13" s="16" t="n">
        <v>0.0434961407691987</v>
      </c>
      <c r="Z13" s="16" t="n">
        <v>0.253695119849241</v>
      </c>
      <c r="AA13" s="16" t="n">
        <v>0.138145947615865</v>
      </c>
      <c r="AB13" s="16" t="n">
        <v>0.0294223319866994</v>
      </c>
      <c r="AC13" s="16" t="n">
        <v>0.0208943924546688</v>
      </c>
      <c r="AD13" s="16" t="n">
        <v>0.0522044198549126</v>
      </c>
      <c r="AE13" s="16"/>
      <c r="AF13" s="16" t="n">
        <v>0</v>
      </c>
      <c r="AG13" s="16" t="n">
        <v>0.0262960672624232</v>
      </c>
      <c r="AH13" s="16" t="n">
        <v>0.0183376162975259</v>
      </c>
      <c r="AI13" s="16" t="n">
        <v>0.200652868522038</v>
      </c>
      <c r="AJ13" s="16" t="n">
        <v>0.0671572075759855</v>
      </c>
      <c r="AK13" s="16" t="n">
        <v>0.0318195096064252</v>
      </c>
      <c r="AL13" s="16" t="n">
        <v>0.132621546569659</v>
      </c>
      <c r="AM13" s="16" t="n">
        <v>0</v>
      </c>
      <c r="AN13" s="16" t="n">
        <v>0</v>
      </c>
      <c r="AO13" s="16" t="n">
        <v>0.00430808455408269</v>
      </c>
      <c r="AP13" s="16" t="n">
        <v>0</v>
      </c>
      <c r="AQ13" s="16"/>
      <c r="AR13" s="16" t="n">
        <v>0.136896404904244</v>
      </c>
      <c r="AS13" s="16" t="n">
        <v>0.0522019858237698</v>
      </c>
      <c r="AT13" s="16" t="n">
        <v>0.0607499289560842</v>
      </c>
      <c r="AU13" s="16" t="n">
        <v>0</v>
      </c>
      <c r="AV13" s="16" t="n">
        <v>0</v>
      </c>
      <c r="AW13" s="16" t="n">
        <v>0.0508992674857415</v>
      </c>
      <c r="AX13" s="16" t="n">
        <v>0</v>
      </c>
      <c r="AY13" s="16" t="n">
        <v>0</v>
      </c>
      <c r="AZ13" s="16" t="n">
        <v>0</v>
      </c>
      <c r="BA13" s="16" t="n">
        <v>0</v>
      </c>
      <c r="BB13" s="16" t="n">
        <v>0.000831015473105419</v>
      </c>
      <c r="BC13" s="16" t="n">
        <v>0.109989483760481</v>
      </c>
    </row>
    <row r="14">
      <c r="B14" s="17" t="s">
        <v>101</v>
      </c>
      <c r="C14" s="22" t="n">
        <v>0.317572804995877</v>
      </c>
      <c r="D14" s="22" t="n">
        <v>0.172257393341399</v>
      </c>
      <c r="E14" s="22" t="n">
        <v>0.0520208069096308</v>
      </c>
      <c r="F14" s="22" t="n">
        <v>0.391555076930043</v>
      </c>
      <c r="G14" s="22"/>
      <c r="H14" s="22" t="n">
        <v>0.00147754944313996</v>
      </c>
      <c r="I14" s="22" t="n">
        <v>0.335477492527294</v>
      </c>
      <c r="J14" s="22"/>
      <c r="K14" s="22" t="n">
        <v>0.351417157918918</v>
      </c>
      <c r="L14" s="22"/>
      <c r="M14" s="22" t="n">
        <v>0.34229006334989</v>
      </c>
      <c r="N14" s="22" t="n">
        <v>0.142966764685138</v>
      </c>
      <c r="O14" s="22" t="n">
        <v>0.0504714496779622</v>
      </c>
      <c r="P14" s="22" t="n">
        <v>0.0813500168186492</v>
      </c>
      <c r="Q14" s="22"/>
      <c r="R14" s="22" t="n">
        <v>0.734476190294249</v>
      </c>
      <c r="S14" s="22" t="n">
        <v>0.209293833916995</v>
      </c>
      <c r="T14" s="22" t="n">
        <v>0.238925310961887</v>
      </c>
      <c r="U14" s="22" t="n">
        <v>0.276479159061406</v>
      </c>
      <c r="V14" s="22" t="n">
        <v>0.361401698835567</v>
      </c>
      <c r="W14" s="22"/>
      <c r="X14" s="22" t="n">
        <v>0.392139094239665</v>
      </c>
      <c r="Y14" s="22" t="n">
        <v>0.349389457804294</v>
      </c>
      <c r="Z14" s="22" t="n">
        <v>0.329227084574929</v>
      </c>
      <c r="AA14" s="22" t="n">
        <v>0.0228638475462243</v>
      </c>
      <c r="AB14" s="22" t="n">
        <v>0.0706659880117141</v>
      </c>
      <c r="AC14" s="22" t="n">
        <v>0.172823173634242</v>
      </c>
      <c r="AD14" s="22" t="n">
        <v>0.022177682241206</v>
      </c>
      <c r="AE14" s="22"/>
      <c r="AF14" s="22" t="n">
        <v>0.470834916435118</v>
      </c>
      <c r="AG14" s="22" t="n">
        <v>0.863090326557372</v>
      </c>
      <c r="AH14" s="22" t="n">
        <v>0.10874648041272</v>
      </c>
      <c r="AI14" s="22" t="n">
        <v>0.0405783366615356</v>
      </c>
      <c r="AJ14" s="22" t="n">
        <v>0.236377565135409</v>
      </c>
      <c r="AK14" s="22" t="n">
        <v>0.444800376120296</v>
      </c>
      <c r="AL14" s="22" t="n">
        <v>0.21100117665841</v>
      </c>
      <c r="AM14" s="22" t="n">
        <v>0.191058189977331</v>
      </c>
      <c r="AN14" s="22" t="n">
        <v>0.0980647649607667</v>
      </c>
      <c r="AO14" s="22" t="n">
        <v>0.391472886213925</v>
      </c>
      <c r="AP14" s="22" t="n">
        <v>0.716261640891055</v>
      </c>
      <c r="AQ14" s="22"/>
      <c r="AR14" s="22" t="n">
        <v>0.0840563750168942</v>
      </c>
      <c r="AS14" s="22" t="n">
        <v>0.575804998693148</v>
      </c>
      <c r="AT14" s="22" t="n">
        <v>0.432135229006839</v>
      </c>
      <c r="AU14" s="22" t="n">
        <v>0.682571931421995</v>
      </c>
      <c r="AV14" s="22" t="n">
        <v>0.197611227643283</v>
      </c>
      <c r="AW14" s="22" t="n">
        <v>0.217863782605027</v>
      </c>
      <c r="AX14" s="22" t="n">
        <v>0.32231778301682</v>
      </c>
      <c r="AY14" s="22" t="n">
        <v>0.807294149570099</v>
      </c>
      <c r="AZ14" s="22" t="n">
        <v>0.267908550098684</v>
      </c>
      <c r="BA14" s="22" t="n">
        <v>0.361136724034155</v>
      </c>
      <c r="BB14" s="22" t="n">
        <v>0.187005040089212</v>
      </c>
      <c r="BC14" s="22" t="n">
        <v>0.233606375565885</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307</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0.0545912407925908</v>
      </c>
      <c r="D9" s="16" t="n">
        <v>0.0846889735673214</v>
      </c>
      <c r="E9" s="16" t="n">
        <v>0.153402754864244</v>
      </c>
      <c r="F9" s="16" t="n">
        <v>0.0300535216779039</v>
      </c>
      <c r="G9" s="16"/>
      <c r="H9" s="16" t="n">
        <v>0.259026391156736</v>
      </c>
      <c r="I9" s="16" t="n">
        <v>0.0308118962558825</v>
      </c>
      <c r="J9" s="16"/>
      <c r="K9" s="16" t="n">
        <v>0.0655601076793472</v>
      </c>
      <c r="L9" s="16"/>
      <c r="M9" s="16" t="n">
        <v>0.0369339603432691</v>
      </c>
      <c r="N9" s="16" t="n">
        <v>0.187629080853588</v>
      </c>
      <c r="O9" s="16" t="n">
        <v>0.19055976462952</v>
      </c>
      <c r="P9" s="16" t="n">
        <v>0.433023478661703</v>
      </c>
      <c r="Q9" s="16"/>
      <c r="R9" s="16" t="n">
        <v>0</v>
      </c>
      <c r="S9" s="16" t="n">
        <v>0.120862063145284</v>
      </c>
      <c r="T9" s="16" t="n">
        <v>0.115138564250761</v>
      </c>
      <c r="U9" s="16" t="n">
        <v>0.0492977926112276</v>
      </c>
      <c r="V9" s="16" t="n">
        <v>0.0236269943094474</v>
      </c>
      <c r="W9" s="16"/>
      <c r="X9" s="16" t="n">
        <v>0.022256098331828</v>
      </c>
      <c r="Y9" s="16" t="n">
        <v>0.0305410595765008</v>
      </c>
      <c r="Z9" s="16" t="n">
        <v>0.0185227084090246</v>
      </c>
      <c r="AA9" s="16" t="n">
        <v>0.292673700544957</v>
      </c>
      <c r="AB9" s="16" t="n">
        <v>0.153233706621935</v>
      </c>
      <c r="AC9" s="16" t="n">
        <v>0.08576536111636</v>
      </c>
      <c r="AD9" s="16" t="n">
        <v>0.0964103386146434</v>
      </c>
      <c r="AE9" s="16"/>
      <c r="AF9" s="16" t="n">
        <v>0.00714362493852441</v>
      </c>
      <c r="AG9" s="16" t="n">
        <v>0.0328987900876732</v>
      </c>
      <c r="AH9" s="16" t="n">
        <v>0.0501087695552057</v>
      </c>
      <c r="AI9" s="16" t="n">
        <v>0.0353400084260107</v>
      </c>
      <c r="AJ9" s="16" t="n">
        <v>0.0509031695234056</v>
      </c>
      <c r="AK9" s="16" t="n">
        <v>0.0293241798284359</v>
      </c>
      <c r="AL9" s="16" t="n">
        <v>0.171322085963802</v>
      </c>
      <c r="AM9" s="16" t="n">
        <v>0.0458179684211023</v>
      </c>
      <c r="AN9" s="16" t="n">
        <v>0.0579426994222618</v>
      </c>
      <c r="AO9" s="16" t="n">
        <v>0.0463314413138263</v>
      </c>
      <c r="AP9" s="16" t="n">
        <v>0</v>
      </c>
      <c r="AQ9" s="16"/>
      <c r="AR9" s="16" t="n">
        <v>0.076947409387972</v>
      </c>
      <c r="AS9" s="16" t="n">
        <v>0.00710179024627511</v>
      </c>
      <c r="AT9" s="16" t="n">
        <v>0.0923922339124072</v>
      </c>
      <c r="AU9" s="16" t="n">
        <v>0.0221712496867916</v>
      </c>
      <c r="AV9" s="16" t="n">
        <v>0.00622679875294994</v>
      </c>
      <c r="AW9" s="16" t="n">
        <v>0.0236498911046123</v>
      </c>
      <c r="AX9" s="16" t="n">
        <v>0.156881004397495</v>
      </c>
      <c r="AY9" s="16" t="n">
        <v>0.0358803434254613</v>
      </c>
      <c r="AZ9" s="16" t="n">
        <v>0.279084987736028</v>
      </c>
      <c r="BA9" s="16" t="n">
        <v>0.0033377086434321</v>
      </c>
      <c r="BB9" s="16" t="n">
        <v>0.0160302227173971</v>
      </c>
      <c r="BC9" s="16" t="n">
        <v>0.0289849879310126</v>
      </c>
    </row>
    <row r="10">
      <c r="B10" s="17" t="s">
        <v>301</v>
      </c>
      <c r="C10" s="16" t="n">
        <v>0.197453399768692</v>
      </c>
      <c r="D10" s="16" t="n">
        <v>0.143286524004225</v>
      </c>
      <c r="E10" s="16" t="n">
        <v>0.493782174766979</v>
      </c>
      <c r="F10" s="16" t="n">
        <v>0.141885271076836</v>
      </c>
      <c r="G10" s="16"/>
      <c r="H10" s="16" t="n">
        <v>0.0688640999114668</v>
      </c>
      <c r="I10" s="16" t="n">
        <v>0.197741417109422</v>
      </c>
      <c r="J10" s="16"/>
      <c r="K10" s="16" t="n">
        <v>0.170475130548862</v>
      </c>
      <c r="L10" s="16"/>
      <c r="M10" s="16" t="n">
        <v>0.185809582758001</v>
      </c>
      <c r="N10" s="16" t="n">
        <v>0.279858499194877</v>
      </c>
      <c r="O10" s="16" t="n">
        <v>0.325529963577438</v>
      </c>
      <c r="P10" s="16" t="n">
        <v>0.289788727861416</v>
      </c>
      <c r="Q10" s="16"/>
      <c r="R10" s="16" t="n">
        <v>0.220392099735189</v>
      </c>
      <c r="S10" s="16" t="n">
        <v>0.315141810755139</v>
      </c>
      <c r="T10" s="16" t="n">
        <v>0.199319991419558</v>
      </c>
      <c r="U10" s="16" t="n">
        <v>0.154913762757819</v>
      </c>
      <c r="V10" s="16" t="n">
        <v>0.18423590416775</v>
      </c>
      <c r="W10" s="16"/>
      <c r="X10" s="16" t="n">
        <v>0.246095660012477</v>
      </c>
      <c r="Y10" s="16" t="n">
        <v>0.217459537839086</v>
      </c>
      <c r="Z10" s="16" t="n">
        <v>0.154539145239572</v>
      </c>
      <c r="AA10" s="16" t="n">
        <v>0.191593594142287</v>
      </c>
      <c r="AB10" s="16" t="n">
        <v>0.122005479881975</v>
      </c>
      <c r="AC10" s="16" t="n">
        <v>0.421087544322224</v>
      </c>
      <c r="AD10" s="16" t="n">
        <v>0.113334346912464</v>
      </c>
      <c r="AE10" s="16"/>
      <c r="AF10" s="16" t="n">
        <v>0.144394607581245</v>
      </c>
      <c r="AG10" s="16" t="n">
        <v>0.0289398254346735</v>
      </c>
      <c r="AH10" s="16" t="n">
        <v>0.145322837184291</v>
      </c>
      <c r="AI10" s="16" t="n">
        <v>0.425807288696221</v>
      </c>
      <c r="AJ10" s="16" t="n">
        <v>0.175211849896435</v>
      </c>
      <c r="AK10" s="16" t="n">
        <v>0.187514222907347</v>
      </c>
      <c r="AL10" s="16" t="n">
        <v>0.201567738134058</v>
      </c>
      <c r="AM10" s="16" t="n">
        <v>0.249335691998126</v>
      </c>
      <c r="AN10" s="16" t="n">
        <v>0.27184134566483</v>
      </c>
      <c r="AO10" s="16" t="n">
        <v>0.452645278010552</v>
      </c>
      <c r="AP10" s="16" t="n">
        <v>0.0315671416443111</v>
      </c>
      <c r="AQ10" s="16"/>
      <c r="AR10" s="16" t="n">
        <v>0.297297422323997</v>
      </c>
      <c r="AS10" s="16" t="n">
        <v>0.195535511133173</v>
      </c>
      <c r="AT10" s="16" t="n">
        <v>0.060959485718013</v>
      </c>
      <c r="AU10" s="16" t="n">
        <v>0.288761791111523</v>
      </c>
      <c r="AV10" s="16" t="n">
        <v>0.193207964935738</v>
      </c>
      <c r="AW10" s="16" t="n">
        <v>0.197100476745702</v>
      </c>
      <c r="AX10" s="16" t="n">
        <v>0.174754981032635</v>
      </c>
      <c r="AY10" s="16" t="n">
        <v>0.0166702706664019</v>
      </c>
      <c r="AZ10" s="16" t="n">
        <v>0.0972939722634916</v>
      </c>
      <c r="BA10" s="16" t="n">
        <v>0.25529939175508</v>
      </c>
      <c r="BB10" s="16" t="n">
        <v>0.37735703528209</v>
      </c>
      <c r="BC10" s="16" t="n">
        <v>0.236459100547136</v>
      </c>
    </row>
    <row r="11">
      <c r="B11" s="17" t="s">
        <v>302</v>
      </c>
      <c r="C11" s="16" t="n">
        <v>0.284914748674339</v>
      </c>
      <c r="D11" s="16" t="n">
        <v>0.461443183980346</v>
      </c>
      <c r="E11" s="16" t="n">
        <v>0.107588880767838</v>
      </c>
      <c r="F11" s="16" t="n">
        <v>0.300187562111317</v>
      </c>
      <c r="G11" s="16"/>
      <c r="H11" s="16" t="n">
        <v>0.378563841339927</v>
      </c>
      <c r="I11" s="16" t="n">
        <v>0.310725536339564</v>
      </c>
      <c r="J11" s="16"/>
      <c r="K11" s="16" t="n">
        <v>0.30232985672543</v>
      </c>
      <c r="L11" s="16"/>
      <c r="M11" s="16" t="n">
        <v>0.290753753446627</v>
      </c>
      <c r="N11" s="16" t="n">
        <v>0.217650690742028</v>
      </c>
      <c r="O11" s="16" t="n">
        <v>0.310258659352172</v>
      </c>
      <c r="P11" s="16" t="n">
        <v>0.156079181706764</v>
      </c>
      <c r="Q11" s="16"/>
      <c r="R11" s="16" t="n">
        <v>0.0191976253492021</v>
      </c>
      <c r="S11" s="16" t="n">
        <v>0.238858638668389</v>
      </c>
      <c r="T11" s="16" t="n">
        <v>0.39011709303219</v>
      </c>
      <c r="U11" s="16" t="n">
        <v>0.197681761580082</v>
      </c>
      <c r="V11" s="16" t="n">
        <v>0.294350359267175</v>
      </c>
      <c r="W11" s="16"/>
      <c r="X11" s="16" t="n">
        <v>0.218971439335115</v>
      </c>
      <c r="Y11" s="16" t="n">
        <v>0.287624478452134</v>
      </c>
      <c r="Z11" s="16" t="n">
        <v>0.33786784789473</v>
      </c>
      <c r="AA11" s="16" t="n">
        <v>0.44591136366521</v>
      </c>
      <c r="AB11" s="16" t="n">
        <v>0.221378910049546</v>
      </c>
      <c r="AC11" s="16" t="n">
        <v>0.12988594062663</v>
      </c>
      <c r="AD11" s="16" t="n">
        <v>0.685403306358284</v>
      </c>
      <c r="AE11" s="16"/>
      <c r="AF11" s="16" t="n">
        <v>0.498903218671891</v>
      </c>
      <c r="AG11" s="16" t="n">
        <v>0.864740142827768</v>
      </c>
      <c r="AH11" s="16" t="n">
        <v>0.427899500784168</v>
      </c>
      <c r="AI11" s="16" t="n">
        <v>0.252578424355228</v>
      </c>
      <c r="AJ11" s="16" t="n">
        <v>0.377355901689309</v>
      </c>
      <c r="AK11" s="16" t="n">
        <v>0.180100546342776</v>
      </c>
      <c r="AL11" s="16" t="n">
        <v>0.203668395552518</v>
      </c>
      <c r="AM11" s="16" t="n">
        <v>0.434523598525522</v>
      </c>
      <c r="AN11" s="16" t="n">
        <v>0.246718292915757</v>
      </c>
      <c r="AO11" s="16" t="n">
        <v>0.201489345721844</v>
      </c>
      <c r="AP11" s="16" t="n">
        <v>0.28700034906004</v>
      </c>
      <c r="AQ11" s="16"/>
      <c r="AR11" s="16" t="n">
        <v>0.403145974443731</v>
      </c>
      <c r="AS11" s="16" t="n">
        <v>0.297840098690449</v>
      </c>
      <c r="AT11" s="16" t="n">
        <v>0.172372662851185</v>
      </c>
      <c r="AU11" s="16" t="n">
        <v>0.00345719186637759</v>
      </c>
      <c r="AV11" s="16" t="n">
        <v>0.40974604373229</v>
      </c>
      <c r="AW11" s="16" t="n">
        <v>0.374331926118081</v>
      </c>
      <c r="AX11" s="16" t="n">
        <v>0.342104352763057</v>
      </c>
      <c r="AY11" s="16" t="n">
        <v>0.271637851949357</v>
      </c>
      <c r="AZ11" s="16" t="n">
        <v>0.184017584455202</v>
      </c>
      <c r="BA11" s="16" t="n">
        <v>0.248623974468215</v>
      </c>
      <c r="BB11" s="16" t="n">
        <v>0.240950935120033</v>
      </c>
      <c r="BC11" s="16" t="n">
        <v>0.251901130468609</v>
      </c>
    </row>
    <row r="12">
      <c r="B12" s="17" t="s">
        <v>303</v>
      </c>
      <c r="C12" s="16" t="n">
        <v>0.100520230111109</v>
      </c>
      <c r="D12" s="16" t="n">
        <v>0.135356997886575</v>
      </c>
      <c r="E12" s="16" t="n">
        <v>0.16368350312801</v>
      </c>
      <c r="F12" s="16" t="n">
        <v>0.082889061414445</v>
      </c>
      <c r="G12" s="16"/>
      <c r="H12" s="16" t="n">
        <v>0.0498907282260933</v>
      </c>
      <c r="I12" s="16" t="n">
        <v>0.0863960916010141</v>
      </c>
      <c r="J12" s="16"/>
      <c r="K12" s="16" t="n">
        <v>0.128692948348423</v>
      </c>
      <c r="L12" s="16"/>
      <c r="M12" s="16" t="n">
        <v>0.0990111786629851</v>
      </c>
      <c r="N12" s="16" t="n">
        <v>0.12477973114254</v>
      </c>
      <c r="O12" s="16" t="n">
        <v>0.0884144969895721</v>
      </c>
      <c r="P12" s="16" t="n">
        <v>0.0283312453345857</v>
      </c>
      <c r="Q12" s="16"/>
      <c r="R12" s="16" t="n">
        <v>0</v>
      </c>
      <c r="S12" s="16" t="n">
        <v>0.101026902158242</v>
      </c>
      <c r="T12" s="16" t="n">
        <v>0.0769323830155479</v>
      </c>
      <c r="U12" s="16" t="n">
        <v>0.290335971901463</v>
      </c>
      <c r="V12" s="16" t="n">
        <v>0.0563244620794598</v>
      </c>
      <c r="W12" s="16"/>
      <c r="X12" s="16" t="n">
        <v>0.1233326311215</v>
      </c>
      <c r="Y12" s="16" t="n">
        <v>0.0589186505922964</v>
      </c>
      <c r="Z12" s="16" t="n">
        <v>0.0172611672782423</v>
      </c>
      <c r="AA12" s="16" t="n">
        <v>0.0495152084282853</v>
      </c>
      <c r="AB12" s="16" t="n">
        <v>0.38850543711997</v>
      </c>
      <c r="AC12" s="16" t="n">
        <v>0.187950636514304</v>
      </c>
      <c r="AD12" s="16" t="n">
        <v>0.0396371357566426</v>
      </c>
      <c r="AE12" s="16"/>
      <c r="AF12" s="16" t="n">
        <v>0</v>
      </c>
      <c r="AG12" s="16" t="n">
        <v>0.00185320205216629</v>
      </c>
      <c r="AH12" s="16" t="n">
        <v>0.146411072656157</v>
      </c>
      <c r="AI12" s="16" t="n">
        <v>0.0733612612808477</v>
      </c>
      <c r="AJ12" s="16" t="n">
        <v>0.116148983019599</v>
      </c>
      <c r="AK12" s="16" t="n">
        <v>0.117941214884584</v>
      </c>
      <c r="AL12" s="16" t="n">
        <v>0.162406349350016</v>
      </c>
      <c r="AM12" s="16" t="n">
        <v>0.0569333879901469</v>
      </c>
      <c r="AN12" s="16" t="n">
        <v>0.178554260419569</v>
      </c>
      <c r="AO12" s="16" t="n">
        <v>0.014676222273881</v>
      </c>
      <c r="AP12" s="16" t="n">
        <v>0.0375250387388321</v>
      </c>
      <c r="AQ12" s="16"/>
      <c r="AR12" s="16" t="n">
        <v>0.0110245604603592</v>
      </c>
      <c r="AS12" s="16" t="n">
        <v>0.0112486291537976</v>
      </c>
      <c r="AT12" s="16" t="n">
        <v>0.233149040866653</v>
      </c>
      <c r="AU12" s="16" t="n">
        <v>0.00303783591331277</v>
      </c>
      <c r="AV12" s="16" t="n">
        <v>0</v>
      </c>
      <c r="AW12" s="16" t="n">
        <v>0.0536907320445393</v>
      </c>
      <c r="AX12" s="16" t="n">
        <v>0.152460977329727</v>
      </c>
      <c r="AY12" s="16" t="n">
        <v>0</v>
      </c>
      <c r="AZ12" s="16" t="n">
        <v>0.0858474527232971</v>
      </c>
      <c r="BA12" s="16" t="n">
        <v>0.134217778581315</v>
      </c>
      <c r="BB12" s="16" t="n">
        <v>0.176096116984783</v>
      </c>
      <c r="BC12" s="16" t="n">
        <v>0.126123582418421</v>
      </c>
    </row>
    <row r="13">
      <c r="B13" s="17" t="s">
        <v>304</v>
      </c>
      <c r="C13" s="16" t="n">
        <v>0.0529218695769304</v>
      </c>
      <c r="D13" s="16" t="n">
        <v>0.0699884490832871</v>
      </c>
      <c r="E13" s="16" t="n">
        <v>0.0290767368126039</v>
      </c>
      <c r="F13" s="16" t="n">
        <v>0.0558079269639021</v>
      </c>
      <c r="G13" s="16"/>
      <c r="H13" s="16" t="n">
        <v>0.242177389922638</v>
      </c>
      <c r="I13" s="16" t="n">
        <v>0.0574099898417768</v>
      </c>
      <c r="J13" s="16"/>
      <c r="K13" s="16" t="n">
        <v>0.0179104453564948</v>
      </c>
      <c r="L13" s="16"/>
      <c r="M13" s="16" t="n">
        <v>0.0550891986062631</v>
      </c>
      <c r="N13" s="16" t="n">
        <v>0.0393605876834445</v>
      </c>
      <c r="O13" s="16" t="n">
        <v>0.0266189680474699</v>
      </c>
      <c r="P13" s="16" t="n">
        <v>0.0156624566486112</v>
      </c>
      <c r="Q13" s="16"/>
      <c r="R13" s="16" t="n">
        <v>0.0259340846213594</v>
      </c>
      <c r="S13" s="16" t="n">
        <v>0.0247107041480962</v>
      </c>
      <c r="T13" s="16" t="n">
        <v>0.00772622280365622</v>
      </c>
      <c r="U13" s="16" t="n">
        <v>0.0587904278026177</v>
      </c>
      <c r="V13" s="16" t="n">
        <v>0.0749568969453177</v>
      </c>
      <c r="W13" s="16"/>
      <c r="X13" s="16" t="n">
        <v>0.0498913920204429</v>
      </c>
      <c r="Y13" s="16" t="n">
        <v>0.0810752925572909</v>
      </c>
      <c r="Z13" s="16" t="n">
        <v>0.125302946342047</v>
      </c>
      <c r="AA13" s="16" t="n">
        <v>0</v>
      </c>
      <c r="AB13" s="16" t="n">
        <v>0.0445200814515499</v>
      </c>
      <c r="AC13" s="16" t="n">
        <v>0</v>
      </c>
      <c r="AD13" s="16" t="n">
        <v>0.0257822410556592</v>
      </c>
      <c r="AE13" s="16"/>
      <c r="AF13" s="16" t="n">
        <v>0.0234537894593226</v>
      </c>
      <c r="AG13" s="16" t="n">
        <v>0</v>
      </c>
      <c r="AH13" s="16" t="n">
        <v>0.120453272229493</v>
      </c>
      <c r="AI13" s="16" t="n">
        <v>0</v>
      </c>
      <c r="AJ13" s="16" t="n">
        <v>0.0219293154269179</v>
      </c>
      <c r="AK13" s="16" t="n">
        <v>0.0750340331092085</v>
      </c>
      <c r="AL13" s="16" t="n">
        <v>0.117716168807229</v>
      </c>
      <c r="AM13" s="16" t="n">
        <v>0.0223311630877726</v>
      </c>
      <c r="AN13" s="16" t="n">
        <v>0.0826864453763664</v>
      </c>
      <c r="AO13" s="16" t="n">
        <v>0</v>
      </c>
      <c r="AP13" s="16" t="n">
        <v>0</v>
      </c>
      <c r="AQ13" s="16"/>
      <c r="AR13" s="16" t="n">
        <v>0.127729180695418</v>
      </c>
      <c r="AS13" s="16" t="n">
        <v>0.046577671246871</v>
      </c>
      <c r="AT13" s="16" t="n">
        <v>0.00764041909944643</v>
      </c>
      <c r="AU13" s="16" t="n">
        <v>0</v>
      </c>
      <c r="AV13" s="16" t="n">
        <v>0</v>
      </c>
      <c r="AW13" s="16" t="n">
        <v>0.0485627858012983</v>
      </c>
      <c r="AX13" s="16" t="n">
        <v>0</v>
      </c>
      <c r="AY13" s="16" t="n">
        <v>0.00306640931703091</v>
      </c>
      <c r="AZ13" s="16" t="n">
        <v>0.0858474527232971</v>
      </c>
      <c r="BA13" s="16" t="n">
        <v>0.114767261467518</v>
      </c>
      <c r="BB13" s="16" t="n">
        <v>0.0903317031411734</v>
      </c>
      <c r="BC13" s="16" t="n">
        <v>0.0132813736766886</v>
      </c>
    </row>
    <row r="14">
      <c r="B14" s="17" t="s">
        <v>101</v>
      </c>
      <c r="C14" s="22" t="n">
        <v>0.309598511076339</v>
      </c>
      <c r="D14" s="22" t="n">
        <v>0.105235871478246</v>
      </c>
      <c r="E14" s="22" t="n">
        <v>0.0524659496603242</v>
      </c>
      <c r="F14" s="22" t="n">
        <v>0.389176656755595</v>
      </c>
      <c r="G14" s="22"/>
      <c r="H14" s="22" t="n">
        <v>0.00147754944313996</v>
      </c>
      <c r="I14" s="22" t="n">
        <v>0.316915068852341</v>
      </c>
      <c r="J14" s="22"/>
      <c r="K14" s="22" t="n">
        <v>0.315031511341442</v>
      </c>
      <c r="L14" s="22"/>
      <c r="M14" s="22" t="n">
        <v>0.332402326182854</v>
      </c>
      <c r="N14" s="22" t="n">
        <v>0.150721410383523</v>
      </c>
      <c r="O14" s="22" t="n">
        <v>0.0586181474038283</v>
      </c>
      <c r="P14" s="22" t="n">
        <v>0.0771149097869202</v>
      </c>
      <c r="Q14" s="22"/>
      <c r="R14" s="22" t="n">
        <v>0.734476190294249</v>
      </c>
      <c r="S14" s="22" t="n">
        <v>0.199399881124849</v>
      </c>
      <c r="T14" s="22" t="n">
        <v>0.210765745478287</v>
      </c>
      <c r="U14" s="22" t="n">
        <v>0.24898028334679</v>
      </c>
      <c r="V14" s="22" t="n">
        <v>0.36650538323085</v>
      </c>
      <c r="W14" s="22"/>
      <c r="X14" s="22" t="n">
        <v>0.339452779178638</v>
      </c>
      <c r="Y14" s="22" t="n">
        <v>0.324380980982691</v>
      </c>
      <c r="Z14" s="22" t="n">
        <v>0.346506184836384</v>
      </c>
      <c r="AA14" s="22" t="n">
        <v>0.0203061332192609</v>
      </c>
      <c r="AB14" s="22" t="n">
        <v>0.0703563848750242</v>
      </c>
      <c r="AC14" s="22" t="n">
        <v>0.175310517420482</v>
      </c>
      <c r="AD14" s="22" t="n">
        <v>0.039432631302307</v>
      </c>
      <c r="AE14" s="22"/>
      <c r="AF14" s="22" t="n">
        <v>0.326104759349018</v>
      </c>
      <c r="AG14" s="22" t="n">
        <v>0.0715680395977189</v>
      </c>
      <c r="AH14" s="22" t="n">
        <v>0.109804547590687</v>
      </c>
      <c r="AI14" s="22" t="n">
        <v>0.212913017241693</v>
      </c>
      <c r="AJ14" s="22" t="n">
        <v>0.258450780444334</v>
      </c>
      <c r="AK14" s="22" t="n">
        <v>0.410085802927649</v>
      </c>
      <c r="AL14" s="22" t="n">
        <v>0.143319262192377</v>
      </c>
      <c r="AM14" s="22" t="n">
        <v>0.191058189977331</v>
      </c>
      <c r="AN14" s="22" t="n">
        <v>0.162256956201215</v>
      </c>
      <c r="AO14" s="22" t="n">
        <v>0.284857712679896</v>
      </c>
      <c r="AP14" s="22" t="n">
        <v>0.643907470556817</v>
      </c>
      <c r="AQ14" s="22"/>
      <c r="AR14" s="22" t="n">
        <v>0.0838554526885233</v>
      </c>
      <c r="AS14" s="22" t="n">
        <v>0.441696299529434</v>
      </c>
      <c r="AT14" s="22" t="n">
        <v>0.433486157552295</v>
      </c>
      <c r="AU14" s="22" t="n">
        <v>0.682571931421995</v>
      </c>
      <c r="AV14" s="22" t="n">
        <v>0.390819192579022</v>
      </c>
      <c r="AW14" s="22" t="n">
        <v>0.302664188185767</v>
      </c>
      <c r="AX14" s="22" t="n">
        <v>0.173798684477086</v>
      </c>
      <c r="AY14" s="22" t="n">
        <v>0.672745124641749</v>
      </c>
      <c r="AZ14" s="22" t="n">
        <v>0.267908550098684</v>
      </c>
      <c r="BA14" s="22" t="n">
        <v>0.24375388508444</v>
      </c>
      <c r="BB14" s="22" t="n">
        <v>0.0992339867545228</v>
      </c>
      <c r="BC14" s="22" t="n">
        <v>0.343249824958133</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308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0.0509645028969067</v>
      </c>
      <c r="D9" s="16" t="n">
        <v>0.132331090411972</v>
      </c>
      <c r="E9" s="16" t="n">
        <v>0.0730058920289602</v>
      </c>
      <c r="F9" s="16" t="n">
        <v>0.0361773378212491</v>
      </c>
      <c r="G9" s="16"/>
      <c r="H9" s="16" t="n">
        <v>0.256012569360043</v>
      </c>
      <c r="I9" s="16" t="n">
        <v>0.0366763676507805</v>
      </c>
      <c r="J9" s="16"/>
      <c r="K9" s="16" t="n">
        <v>0.0495960080948539</v>
      </c>
      <c r="L9" s="16"/>
      <c r="M9" s="16" t="n">
        <v>0.0356986115232844</v>
      </c>
      <c r="N9" s="16" t="n">
        <v>0.15883870140375</v>
      </c>
      <c r="O9" s="16" t="n">
        <v>0.197358194247189</v>
      </c>
      <c r="P9" s="16" t="n">
        <v>0.326232445871498</v>
      </c>
      <c r="Q9" s="16"/>
      <c r="R9" s="16" t="n">
        <v>0</v>
      </c>
      <c r="S9" s="16" t="n">
        <v>0.219722737210074</v>
      </c>
      <c r="T9" s="16" t="n">
        <v>0.0748678006793554</v>
      </c>
      <c r="U9" s="16" t="n">
        <v>0.032621241733063</v>
      </c>
      <c r="V9" s="16" t="n">
        <v>0.0144544049628273</v>
      </c>
      <c r="W9" s="16"/>
      <c r="X9" s="16" t="n">
        <v>0.0362169555385294</v>
      </c>
      <c r="Y9" s="16" t="n">
        <v>0.0396378455379488</v>
      </c>
      <c r="Z9" s="16" t="n">
        <v>0.0151586943457223</v>
      </c>
      <c r="AA9" s="16" t="n">
        <v>0.0670152821468419</v>
      </c>
      <c r="AB9" s="16" t="n">
        <v>0.101458433731577</v>
      </c>
      <c r="AC9" s="16" t="n">
        <v>0.245213459622049</v>
      </c>
      <c r="AD9" s="16" t="n">
        <v>0.0668122968287215</v>
      </c>
      <c r="AE9" s="16"/>
      <c r="AF9" s="16" t="n">
        <v>0.00619146448117436</v>
      </c>
      <c r="AG9" s="16" t="n">
        <v>0.0441802336609793</v>
      </c>
      <c r="AH9" s="16" t="n">
        <v>0.043723463005748</v>
      </c>
      <c r="AI9" s="16" t="n">
        <v>0.0644713305099092</v>
      </c>
      <c r="AJ9" s="16" t="n">
        <v>0.0469026126941596</v>
      </c>
      <c r="AK9" s="16" t="n">
        <v>0.0380441603893596</v>
      </c>
      <c r="AL9" s="16" t="n">
        <v>0.0158521918445857</v>
      </c>
      <c r="AM9" s="16" t="n">
        <v>0.116933254750888</v>
      </c>
      <c r="AN9" s="16" t="n">
        <v>0.0304146801637542</v>
      </c>
      <c r="AO9" s="16" t="n">
        <v>0.0228683673837913</v>
      </c>
      <c r="AP9" s="16" t="n">
        <v>0.0375250387388321</v>
      </c>
      <c r="AQ9" s="16"/>
      <c r="AR9" s="16" t="n">
        <v>0.00391559483143707</v>
      </c>
      <c r="AS9" s="16" t="n">
        <v>0.0034776268683342</v>
      </c>
      <c r="AT9" s="16" t="n">
        <v>0.0965114605331484</v>
      </c>
      <c r="AU9" s="16" t="n">
        <v>0.00303783591331277</v>
      </c>
      <c r="AV9" s="16" t="n">
        <v>0.199434763688688</v>
      </c>
      <c r="AW9" s="16" t="n">
        <v>0.020891032754496</v>
      </c>
      <c r="AX9" s="16" t="n">
        <v>0.306356399492778</v>
      </c>
      <c r="AY9" s="16" t="n">
        <v>0.0170935710151781</v>
      </c>
      <c r="AZ9" s="16" t="n">
        <v>0.279355069638878</v>
      </c>
      <c r="BA9" s="16" t="n">
        <v>0.0145804277300206</v>
      </c>
      <c r="BB9" s="16" t="n">
        <v>0.0223271463483393</v>
      </c>
      <c r="BC9" s="16" t="n">
        <v>0.00423686245418571</v>
      </c>
    </row>
    <row r="10">
      <c r="B10" s="17" t="s">
        <v>301</v>
      </c>
      <c r="C10" s="16" t="n">
        <v>0.231095199813776</v>
      </c>
      <c r="D10" s="16" t="n">
        <v>0.29791289582683</v>
      </c>
      <c r="E10" s="16" t="n">
        <v>0.35940369466713</v>
      </c>
      <c r="F10" s="16" t="n">
        <v>0.195772298340219</v>
      </c>
      <c r="G10" s="16"/>
      <c r="H10" s="16" t="n">
        <v>0.0695023013306913</v>
      </c>
      <c r="I10" s="16" t="n">
        <v>0.225896598781386</v>
      </c>
      <c r="J10" s="16"/>
      <c r="K10" s="16" t="n">
        <v>0.326210990539657</v>
      </c>
      <c r="L10" s="16"/>
      <c r="M10" s="16" t="n">
        <v>0.220103134856579</v>
      </c>
      <c r="N10" s="16" t="n">
        <v>0.301866153539682</v>
      </c>
      <c r="O10" s="16" t="n">
        <v>0.368159046940997</v>
      </c>
      <c r="P10" s="16" t="n">
        <v>0.352572603972136</v>
      </c>
      <c r="Q10" s="16"/>
      <c r="R10" s="16" t="n">
        <v>0.265523809705751</v>
      </c>
      <c r="S10" s="16" t="n">
        <v>0.404631692257379</v>
      </c>
      <c r="T10" s="16" t="n">
        <v>0.208019174593614</v>
      </c>
      <c r="U10" s="16" t="n">
        <v>0.409823161406378</v>
      </c>
      <c r="V10" s="16" t="n">
        <v>0.140206681070118</v>
      </c>
      <c r="W10" s="16"/>
      <c r="X10" s="16" t="n">
        <v>0.23804439635636</v>
      </c>
      <c r="Y10" s="16" t="n">
        <v>0.129975080050554</v>
      </c>
      <c r="Z10" s="16" t="n">
        <v>0.208978067231484</v>
      </c>
      <c r="AA10" s="16" t="n">
        <v>0.474900783033947</v>
      </c>
      <c r="AB10" s="16" t="n">
        <v>0.572860182334011</v>
      </c>
      <c r="AC10" s="16" t="n">
        <v>0.264295177402353</v>
      </c>
      <c r="AD10" s="16" t="n">
        <v>0.725430127377227</v>
      </c>
      <c r="AE10" s="16"/>
      <c r="AF10" s="16" t="n">
        <v>0.667088936544179</v>
      </c>
      <c r="AG10" s="16" t="n">
        <v>0.0436619299607225</v>
      </c>
      <c r="AH10" s="16" t="n">
        <v>0.443283416150024</v>
      </c>
      <c r="AI10" s="16" t="n">
        <v>0.148375465766309</v>
      </c>
      <c r="AJ10" s="16" t="n">
        <v>0.25862049780952</v>
      </c>
      <c r="AK10" s="16" t="n">
        <v>0.150142061639719</v>
      </c>
      <c r="AL10" s="16" t="n">
        <v>0.346628333216712</v>
      </c>
      <c r="AM10" s="16" t="n">
        <v>0.28453117814595</v>
      </c>
      <c r="AN10" s="16" t="n">
        <v>0.331457777324985</v>
      </c>
      <c r="AO10" s="16" t="n">
        <v>0.323241686294957</v>
      </c>
      <c r="AP10" s="16" t="n">
        <v>0</v>
      </c>
      <c r="AQ10" s="16"/>
      <c r="AR10" s="16" t="n">
        <v>0.218009366748219</v>
      </c>
      <c r="AS10" s="16" t="n">
        <v>0.206162231866084</v>
      </c>
      <c r="AT10" s="16" t="n">
        <v>0.213604349594447</v>
      </c>
      <c r="AU10" s="16" t="n">
        <v>0.0252090856001044</v>
      </c>
      <c r="AV10" s="16" t="n">
        <v>0.193207964935738</v>
      </c>
      <c r="AW10" s="16" t="n">
        <v>0.328928810890502</v>
      </c>
      <c r="AX10" s="16" t="n">
        <v>0.195614539902219</v>
      </c>
      <c r="AY10" s="16" t="n">
        <v>0.169582767656259</v>
      </c>
      <c r="AZ10" s="16" t="n">
        <v>0.281041474815843</v>
      </c>
      <c r="BA10" s="16" t="n">
        <v>0.352870648010381</v>
      </c>
      <c r="BB10" s="16" t="n">
        <v>0.117824859278404</v>
      </c>
      <c r="BC10" s="16" t="n">
        <v>0.18244783647466</v>
      </c>
    </row>
    <row r="11">
      <c r="B11" s="17" t="s">
        <v>302</v>
      </c>
      <c r="C11" s="16" t="n">
        <v>0.334373676540745</v>
      </c>
      <c r="D11" s="16" t="n">
        <v>0.295084591783687</v>
      </c>
      <c r="E11" s="16" t="n">
        <v>0.344319683973156</v>
      </c>
      <c r="F11" s="16" t="n">
        <v>0.337183452810709</v>
      </c>
      <c r="G11" s="16"/>
      <c r="H11" s="16" t="n">
        <v>0.631457533776515</v>
      </c>
      <c r="I11" s="16" t="n">
        <v>0.337741968583213</v>
      </c>
      <c r="J11" s="16"/>
      <c r="K11" s="16" t="n">
        <v>0.251684610142604</v>
      </c>
      <c r="L11" s="16"/>
      <c r="M11" s="16" t="n">
        <v>0.343120368254854</v>
      </c>
      <c r="N11" s="16" t="n">
        <v>0.27299868758143</v>
      </c>
      <c r="O11" s="16" t="n">
        <v>0.247064278257247</v>
      </c>
      <c r="P11" s="16" t="n">
        <v>0.191617421638329</v>
      </c>
      <c r="Q11" s="16"/>
      <c r="R11" s="16" t="n">
        <v>0</v>
      </c>
      <c r="S11" s="16" t="n">
        <v>0.159207000460959</v>
      </c>
      <c r="T11" s="16" t="n">
        <v>0.407918302000114</v>
      </c>
      <c r="U11" s="16" t="n">
        <v>0.301734227438222</v>
      </c>
      <c r="V11" s="16" t="n">
        <v>0.376156116166863</v>
      </c>
      <c r="W11" s="16"/>
      <c r="X11" s="16" t="n">
        <v>0.307722120029612</v>
      </c>
      <c r="Y11" s="16" t="n">
        <v>0.415049524769144</v>
      </c>
      <c r="Z11" s="16" t="n">
        <v>0.301623453904977</v>
      </c>
      <c r="AA11" s="16" t="n">
        <v>0.220908922718283</v>
      </c>
      <c r="AB11" s="16" t="n">
        <v>0.183760817864817</v>
      </c>
      <c r="AC11" s="16" t="n">
        <v>0.135475525017471</v>
      </c>
      <c r="AD11" s="16" t="n">
        <v>0.0644601900637947</v>
      </c>
      <c r="AE11" s="16"/>
      <c r="AF11" s="16" t="n">
        <v>0</v>
      </c>
      <c r="AG11" s="16" t="n">
        <v>0.0281492693145895</v>
      </c>
      <c r="AH11" s="16" t="n">
        <v>0.40028147758475</v>
      </c>
      <c r="AI11" s="16" t="n">
        <v>0.424827854450026</v>
      </c>
      <c r="AJ11" s="16" t="n">
        <v>0.364272907988801</v>
      </c>
      <c r="AK11" s="16" t="n">
        <v>0.345220735769978</v>
      </c>
      <c r="AL11" s="16" t="n">
        <v>0.194882377069917</v>
      </c>
      <c r="AM11" s="16" t="n">
        <v>0.354745446522641</v>
      </c>
      <c r="AN11" s="16" t="n">
        <v>0.402487022753648</v>
      </c>
      <c r="AO11" s="16" t="n">
        <v>0.261903254349495</v>
      </c>
      <c r="AP11" s="16" t="n">
        <v>0.246213320370113</v>
      </c>
      <c r="AQ11" s="16"/>
      <c r="AR11" s="16" t="n">
        <v>0.54670046502396</v>
      </c>
      <c r="AS11" s="16" t="n">
        <v>0.197682198841737</v>
      </c>
      <c r="AT11" s="16" t="n">
        <v>0.247570551752765</v>
      </c>
      <c r="AU11" s="16" t="n">
        <v>0.302238889011441</v>
      </c>
      <c r="AV11" s="16" t="n">
        <v>0.197611227643283</v>
      </c>
      <c r="AW11" s="16" t="n">
        <v>0.330218024420742</v>
      </c>
      <c r="AX11" s="16" t="n">
        <v>0.307429388616125</v>
      </c>
      <c r="AY11" s="16" t="n">
        <v>0.00253980209265756</v>
      </c>
      <c r="AZ11" s="16" t="n">
        <v>0.0858474527232971</v>
      </c>
      <c r="BA11" s="16" t="n">
        <v>0.251961683111648</v>
      </c>
      <c r="BB11" s="16" t="n">
        <v>0.569595688547361</v>
      </c>
      <c r="BC11" s="16" t="n">
        <v>0.467558785500004</v>
      </c>
    </row>
    <row r="12">
      <c r="B12" s="17" t="s">
        <v>303</v>
      </c>
      <c r="C12" s="16" t="n">
        <v>0.0704297969100317</v>
      </c>
      <c r="D12" s="16" t="n">
        <v>0.0868266551465319</v>
      </c>
      <c r="E12" s="16" t="n">
        <v>0.153033827365912</v>
      </c>
      <c r="F12" s="16" t="n">
        <v>0.0510102663688635</v>
      </c>
      <c r="G12" s="16"/>
      <c r="H12" s="16" t="n">
        <v>0.0397494128944224</v>
      </c>
      <c r="I12" s="16" t="n">
        <v>0.0709581750095311</v>
      </c>
      <c r="J12" s="16"/>
      <c r="K12" s="16" t="n">
        <v>0.034694901855742</v>
      </c>
      <c r="L12" s="16"/>
      <c r="M12" s="16" t="n">
        <v>0.0680312423965343</v>
      </c>
      <c r="N12" s="16" t="n">
        <v>0.0860728799869439</v>
      </c>
      <c r="O12" s="16" t="n">
        <v>0.105670934456126</v>
      </c>
      <c r="P12" s="16" t="n">
        <v>0.0553817068742959</v>
      </c>
      <c r="Q12" s="16"/>
      <c r="R12" s="16" t="n">
        <v>0</v>
      </c>
      <c r="S12" s="16" t="n">
        <v>0.00185177592069832</v>
      </c>
      <c r="T12" s="16" t="n">
        <v>0.0949127890176377</v>
      </c>
      <c r="U12" s="16" t="n">
        <v>0.040909850215695</v>
      </c>
      <c r="V12" s="16" t="n">
        <v>0.0899014480995186</v>
      </c>
      <c r="W12" s="16"/>
      <c r="X12" s="16" t="n">
        <v>0.0593704440311471</v>
      </c>
      <c r="Y12" s="16" t="n">
        <v>0.074218618350514</v>
      </c>
      <c r="Z12" s="16" t="n">
        <v>0.140666979130609</v>
      </c>
      <c r="AA12" s="16" t="n">
        <v>0.214311164554703</v>
      </c>
      <c r="AB12" s="16" t="n">
        <v>0.0538686295336528</v>
      </c>
      <c r="AC12" s="16" t="n">
        <v>0.0714864477302956</v>
      </c>
      <c r="AD12" s="16" t="n">
        <v>0.0680708357665678</v>
      </c>
      <c r="AE12" s="16"/>
      <c r="AF12" s="16" t="n">
        <v>0.000614839625629032</v>
      </c>
      <c r="AG12" s="16" t="n">
        <v>0</v>
      </c>
      <c r="AH12" s="16" t="n">
        <v>0.00402816420283139</v>
      </c>
      <c r="AI12" s="16" t="n">
        <v>0.205642767648523</v>
      </c>
      <c r="AJ12" s="16" t="n">
        <v>0.0904382031233346</v>
      </c>
      <c r="AK12" s="16" t="n">
        <v>0.0531607529741202</v>
      </c>
      <c r="AL12" s="16" t="n">
        <v>0.250523742683162</v>
      </c>
      <c r="AM12" s="16" t="n">
        <v>0.0485136430877525</v>
      </c>
      <c r="AN12" s="16" t="n">
        <v>0.000681614347246591</v>
      </c>
      <c r="AO12" s="16" t="n">
        <v>0.107128979291861</v>
      </c>
      <c r="AP12" s="16" t="n">
        <v>0</v>
      </c>
      <c r="AQ12" s="16"/>
      <c r="AR12" s="16" t="n">
        <v>0.0836545303601524</v>
      </c>
      <c r="AS12" s="16" t="n">
        <v>0.0578263004006686</v>
      </c>
      <c r="AT12" s="16" t="n">
        <v>0.0609137960336427</v>
      </c>
      <c r="AU12" s="16" t="n">
        <v>0.00303783591331277</v>
      </c>
      <c r="AV12" s="16" t="n">
        <v>0.216538078796552</v>
      </c>
      <c r="AW12" s="16" t="n">
        <v>0.0475733866288072</v>
      </c>
      <c r="AX12" s="16" t="n">
        <v>0.00143444483332274</v>
      </c>
      <c r="AY12" s="16" t="n">
        <v>0.00042330034877626</v>
      </c>
      <c r="AZ12" s="16" t="n">
        <v>0.0858474527232971</v>
      </c>
      <c r="BA12" s="16" t="n">
        <v>0.134217778581315</v>
      </c>
      <c r="BB12" s="16" t="n">
        <v>0.101240626245603</v>
      </c>
      <c r="BC12" s="16" t="n">
        <v>0.112496174373499</v>
      </c>
    </row>
    <row r="13">
      <c r="B13" s="17" t="s">
        <v>304</v>
      </c>
      <c r="C13" s="16" t="n">
        <v>0.0119267927781972</v>
      </c>
      <c r="D13" s="16" t="n">
        <v>0.00345345538723919</v>
      </c>
      <c r="E13" s="16" t="n">
        <v>0.0158559089529209</v>
      </c>
      <c r="F13" s="16" t="n">
        <v>0.0121575235244499</v>
      </c>
      <c r="G13" s="16"/>
      <c r="H13" s="16" t="n">
        <v>0.00180063319518904</v>
      </c>
      <c r="I13" s="16" t="n">
        <v>0.0140407708802796</v>
      </c>
      <c r="J13" s="16"/>
      <c r="K13" s="16" t="n">
        <v>0.00425832550623469</v>
      </c>
      <c r="L13" s="16"/>
      <c r="M13" s="16" t="n">
        <v>0.0102368534756873</v>
      </c>
      <c r="N13" s="16" t="n">
        <v>0.0280734566468285</v>
      </c>
      <c r="O13" s="16" t="n">
        <v>0.0215773520567686</v>
      </c>
      <c r="P13" s="16" t="n">
        <v>0</v>
      </c>
      <c r="Q13" s="16"/>
      <c r="R13" s="16" t="n">
        <v>0</v>
      </c>
      <c r="S13" s="16" t="n">
        <v>0</v>
      </c>
      <c r="T13" s="16" t="n">
        <v>0.00378386272544476</v>
      </c>
      <c r="U13" s="16" t="n">
        <v>0.00329873621391773</v>
      </c>
      <c r="V13" s="16" t="n">
        <v>0.0207481713012682</v>
      </c>
      <c r="W13" s="16"/>
      <c r="X13" s="16" t="n">
        <v>0.000147255808569563</v>
      </c>
      <c r="Y13" s="16" t="n">
        <v>0.0464584263758002</v>
      </c>
      <c r="Z13" s="16" t="n">
        <v>0.0106794218005217</v>
      </c>
      <c r="AA13" s="16" t="n">
        <v>0</v>
      </c>
      <c r="AB13" s="16" t="n">
        <v>0</v>
      </c>
      <c r="AC13" s="16" t="n">
        <v>0.110706216593589</v>
      </c>
      <c r="AD13" s="16" t="n">
        <v>0.0132533022708416</v>
      </c>
      <c r="AE13" s="16"/>
      <c r="AF13" s="16" t="n">
        <v>0</v>
      </c>
      <c r="AG13" s="16" t="n">
        <v>0</v>
      </c>
      <c r="AH13" s="16" t="n">
        <v>0</v>
      </c>
      <c r="AI13" s="16" t="n">
        <v>0.0197382902524089</v>
      </c>
      <c r="AJ13" s="16" t="n">
        <v>0.00162331020452646</v>
      </c>
      <c r="AK13" s="16" t="n">
        <v>0.000218065522239523</v>
      </c>
      <c r="AL13" s="16" t="n">
        <v>0.12774897853863</v>
      </c>
      <c r="AM13" s="16" t="n">
        <v>0.01034130741271</v>
      </c>
      <c r="AN13" s="16" t="n">
        <v>0</v>
      </c>
      <c r="AO13" s="16" t="n">
        <v>0</v>
      </c>
      <c r="AP13" s="16" t="n">
        <v>0</v>
      </c>
      <c r="AQ13" s="16"/>
      <c r="AR13" s="16" t="n">
        <v>0.0638645903477088</v>
      </c>
      <c r="AS13" s="16" t="n">
        <v>0.00562431457689879</v>
      </c>
      <c r="AT13" s="16" t="n">
        <v>0.00237412293579566</v>
      </c>
      <c r="AU13" s="16" t="n">
        <v>0</v>
      </c>
      <c r="AV13" s="16" t="n">
        <v>0</v>
      </c>
      <c r="AW13" s="16" t="n">
        <v>0.00512794624324106</v>
      </c>
      <c r="AX13" s="16" t="n">
        <v>0.018352124912914</v>
      </c>
      <c r="AY13" s="16" t="n">
        <v>0.00306640931703091</v>
      </c>
      <c r="AZ13" s="16" t="n">
        <v>0</v>
      </c>
      <c r="BA13" s="16" t="n">
        <v>0</v>
      </c>
      <c r="BB13" s="16" t="n">
        <v>0</v>
      </c>
      <c r="BC13" s="16" t="n">
        <v>0</v>
      </c>
    </row>
    <row r="14">
      <c r="B14" s="17" t="s">
        <v>101</v>
      </c>
      <c r="C14" s="22" t="n">
        <v>0.301210031060344</v>
      </c>
      <c r="D14" s="22" t="n">
        <v>0.18439131144374</v>
      </c>
      <c r="E14" s="22" t="n">
        <v>0.0543809930119209</v>
      </c>
      <c r="F14" s="22" t="n">
        <v>0.36769912113451</v>
      </c>
      <c r="G14" s="22"/>
      <c r="H14" s="22" t="n">
        <v>0.00147754944313996</v>
      </c>
      <c r="I14" s="22" t="n">
        <v>0.31468611909481</v>
      </c>
      <c r="J14" s="22"/>
      <c r="K14" s="22" t="n">
        <v>0.333555163860909</v>
      </c>
      <c r="L14" s="22"/>
      <c r="M14" s="22" t="n">
        <v>0.32280978949306</v>
      </c>
      <c r="N14" s="22" t="n">
        <v>0.152150120841365</v>
      </c>
      <c r="O14" s="22" t="n">
        <v>0.0601701940416718</v>
      </c>
      <c r="P14" s="22" t="n">
        <v>0.0741958216437404</v>
      </c>
      <c r="Q14" s="22"/>
      <c r="R14" s="22" t="n">
        <v>0.734476190294249</v>
      </c>
      <c r="S14" s="22" t="n">
        <v>0.214586794150889</v>
      </c>
      <c r="T14" s="22" t="n">
        <v>0.210498070983834</v>
      </c>
      <c r="U14" s="22" t="n">
        <v>0.211612782992724</v>
      </c>
      <c r="V14" s="22" t="n">
        <v>0.358533178399405</v>
      </c>
      <c r="W14" s="22"/>
      <c r="X14" s="22" t="n">
        <v>0.358498828235782</v>
      </c>
      <c r="Y14" s="22" t="n">
        <v>0.294660504916038</v>
      </c>
      <c r="Z14" s="22" t="n">
        <v>0.322893383586686</v>
      </c>
      <c r="AA14" s="22" t="n">
        <v>0.0228638475462243</v>
      </c>
      <c r="AB14" s="22" t="n">
        <v>0.0880519365359424</v>
      </c>
      <c r="AC14" s="22" t="n">
        <v>0.172823173634242</v>
      </c>
      <c r="AD14" s="22" t="n">
        <v>0.0619732476928473</v>
      </c>
      <c r="AE14" s="22"/>
      <c r="AF14" s="22" t="n">
        <v>0.326104759349018</v>
      </c>
      <c r="AG14" s="22" t="n">
        <v>0.884008567063709</v>
      </c>
      <c r="AH14" s="22" t="n">
        <v>0.108683479056647</v>
      </c>
      <c r="AI14" s="22" t="n">
        <v>0.136944291372824</v>
      </c>
      <c r="AJ14" s="22" t="n">
        <v>0.238142468179658</v>
      </c>
      <c r="AK14" s="22" t="n">
        <v>0.413214223704583</v>
      </c>
      <c r="AL14" s="22" t="n">
        <v>0.0643643766469938</v>
      </c>
      <c r="AM14" s="22" t="n">
        <v>0.184935170080059</v>
      </c>
      <c r="AN14" s="22" t="n">
        <v>0.234958905410366</v>
      </c>
      <c r="AO14" s="22" t="n">
        <v>0.284857712679896</v>
      </c>
      <c r="AP14" s="22" t="n">
        <v>0.716261640891055</v>
      </c>
      <c r="AQ14" s="22"/>
      <c r="AR14" s="22" t="n">
        <v>0.0838554526885233</v>
      </c>
      <c r="AS14" s="22" t="n">
        <v>0.529227327446277</v>
      </c>
      <c r="AT14" s="22" t="n">
        <v>0.379025719150201</v>
      </c>
      <c r="AU14" s="22" t="n">
        <v>0.666476353561829</v>
      </c>
      <c r="AV14" s="22" t="n">
        <v>0.193207964935738</v>
      </c>
      <c r="AW14" s="22" t="n">
        <v>0.267260799062212</v>
      </c>
      <c r="AX14" s="22" t="n">
        <v>0.170813102242641</v>
      </c>
      <c r="AY14" s="22" t="n">
        <v>0.807294149570099</v>
      </c>
      <c r="AZ14" s="22" t="n">
        <v>0.267908550098684</v>
      </c>
      <c r="BA14" s="22" t="n">
        <v>0.246369462566636</v>
      </c>
      <c r="BB14" s="22" t="n">
        <v>0.189011679580293</v>
      </c>
      <c r="BC14" s="22" t="n">
        <v>0.233260341197651</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309</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0.0463195937454839</v>
      </c>
      <c r="D9" s="16" t="n">
        <v>0.0383978348073059</v>
      </c>
      <c r="E9" s="16" t="n">
        <v>0.117962564637128</v>
      </c>
      <c r="F9" s="16" t="n">
        <v>0.0322394521682354</v>
      </c>
      <c r="G9" s="16"/>
      <c r="H9" s="16" t="n">
        <v>0.227128605843801</v>
      </c>
      <c r="I9" s="16" t="n">
        <v>0.0433800884449309</v>
      </c>
      <c r="J9" s="16"/>
      <c r="K9" s="16" t="n">
        <v>0.0329989399655144</v>
      </c>
      <c r="L9" s="16"/>
      <c r="M9" s="16" t="n">
        <v>0.0308410338276728</v>
      </c>
      <c r="N9" s="16" t="n">
        <v>0.162057550738388</v>
      </c>
      <c r="O9" s="16" t="n">
        <v>0.178148805989163</v>
      </c>
      <c r="P9" s="16" t="n">
        <v>0.308121002402927</v>
      </c>
      <c r="Q9" s="16"/>
      <c r="R9" s="16" t="n">
        <v>0.0191976253492021</v>
      </c>
      <c r="S9" s="16" t="n">
        <v>0.152505849314517</v>
      </c>
      <c r="T9" s="16" t="n">
        <v>0.0853387105777222</v>
      </c>
      <c r="U9" s="16" t="n">
        <v>0.0418942778247913</v>
      </c>
      <c r="V9" s="16" t="n">
        <v>0.0125137955995475</v>
      </c>
      <c r="W9" s="16"/>
      <c r="X9" s="16" t="n">
        <v>0.0345351932413547</v>
      </c>
      <c r="Y9" s="16" t="n">
        <v>0.0714391999516703</v>
      </c>
      <c r="Z9" s="16" t="n">
        <v>0.0196285866685112</v>
      </c>
      <c r="AA9" s="16" t="n">
        <v>0.0784453255337042</v>
      </c>
      <c r="AB9" s="16" t="n">
        <v>0.0810899834561079</v>
      </c>
      <c r="AC9" s="16" t="n">
        <v>0.29618843103233</v>
      </c>
      <c r="AD9" s="16" t="n">
        <v>0.0860360554688958</v>
      </c>
      <c r="AE9" s="16"/>
      <c r="AF9" s="16" t="n">
        <v>0.00714362493852441</v>
      </c>
      <c r="AG9" s="16" t="n">
        <v>0.0377822007133527</v>
      </c>
      <c r="AH9" s="16" t="n">
        <v>0.0472214359434631</v>
      </c>
      <c r="AI9" s="16" t="n">
        <v>0.207168867493215</v>
      </c>
      <c r="AJ9" s="16" t="n">
        <v>0.0159846700992146</v>
      </c>
      <c r="AK9" s="16" t="n">
        <v>0.0317006073402991</v>
      </c>
      <c r="AL9" s="16" t="n">
        <v>0.0155571941380702</v>
      </c>
      <c r="AM9" s="16" t="n">
        <v>0.0259028018120079</v>
      </c>
      <c r="AN9" s="16" t="n">
        <v>0.204846480178525</v>
      </c>
      <c r="AO9" s="16" t="n">
        <v>0.0228683673837913</v>
      </c>
      <c r="AP9" s="16" t="n">
        <v>0.0315671416443111</v>
      </c>
      <c r="AQ9" s="16"/>
      <c r="AR9" s="16" t="n">
        <v>0.132497500136533</v>
      </c>
      <c r="AS9" s="16" t="n">
        <v>0.0034776268683342</v>
      </c>
      <c r="AT9" s="16" t="n">
        <v>0.0371124601225206</v>
      </c>
      <c r="AU9" s="16" t="n">
        <v>0</v>
      </c>
      <c r="AV9" s="16" t="n">
        <v>0.19882691834022</v>
      </c>
      <c r="AW9" s="16" t="n">
        <v>0.0200568020986097</v>
      </c>
      <c r="AX9" s="16" t="n">
        <v>0.0237284485362299</v>
      </c>
      <c r="AY9" s="16" t="n">
        <v>0.0368302509986109</v>
      </c>
      <c r="AZ9" s="16" t="n">
        <v>0.193507616915581</v>
      </c>
      <c r="BA9" s="16" t="n">
        <v>0.000722131161235351</v>
      </c>
      <c r="BB9" s="16" t="n">
        <v>0.0177598570507754</v>
      </c>
      <c r="BC9" s="16" t="n">
        <v>0.0311456441757966</v>
      </c>
    </row>
    <row r="10">
      <c r="B10" s="17" t="s">
        <v>301</v>
      </c>
      <c r="C10" s="16" t="n">
        <v>0.197738042375239</v>
      </c>
      <c r="D10" s="16" t="n">
        <v>0.228779210786722</v>
      </c>
      <c r="E10" s="16" t="n">
        <v>0.474178336891162</v>
      </c>
      <c r="F10" s="16" t="n">
        <v>0.135722477169835</v>
      </c>
      <c r="G10" s="16"/>
      <c r="H10" s="16" t="n">
        <v>0.125170818460537</v>
      </c>
      <c r="I10" s="16" t="n">
        <v>0.18881148023335</v>
      </c>
      <c r="J10" s="16"/>
      <c r="K10" s="16" t="n">
        <v>0.187386772875379</v>
      </c>
      <c r="L10" s="16"/>
      <c r="M10" s="16" t="n">
        <v>0.187854474915174</v>
      </c>
      <c r="N10" s="16" t="n">
        <v>0.228189985158323</v>
      </c>
      <c r="O10" s="16" t="n">
        <v>0.405066928890051</v>
      </c>
      <c r="P10" s="16" t="n">
        <v>0.414916940803983</v>
      </c>
      <c r="Q10" s="16"/>
      <c r="R10" s="16" t="n">
        <v>0.220392099735189</v>
      </c>
      <c r="S10" s="16" t="n">
        <v>0.189790169271655</v>
      </c>
      <c r="T10" s="16" t="n">
        <v>0.263655433463919</v>
      </c>
      <c r="U10" s="16" t="n">
        <v>0.226447198658509</v>
      </c>
      <c r="V10" s="16" t="n">
        <v>0.167341121675635</v>
      </c>
      <c r="W10" s="16"/>
      <c r="X10" s="16" t="n">
        <v>0.242807327938618</v>
      </c>
      <c r="Y10" s="16" t="n">
        <v>0.115849354383288</v>
      </c>
      <c r="Z10" s="16" t="n">
        <v>0.156573706714914</v>
      </c>
      <c r="AA10" s="16" t="n">
        <v>0.583492207652549</v>
      </c>
      <c r="AB10" s="16" t="n">
        <v>0.177778494461888</v>
      </c>
      <c r="AC10" s="16" t="n">
        <v>0.219873406661139</v>
      </c>
      <c r="AD10" s="16" t="n">
        <v>0.132878023403807</v>
      </c>
      <c r="AE10" s="16"/>
      <c r="AF10" s="16" t="n">
        <v>0.144394607581245</v>
      </c>
      <c r="AG10" s="16" t="n">
        <v>0.0338019185452012</v>
      </c>
      <c r="AH10" s="16" t="n">
        <v>0.334321956804227</v>
      </c>
      <c r="AI10" s="16" t="n">
        <v>0.0839821214572549</v>
      </c>
      <c r="AJ10" s="16" t="n">
        <v>0.192619642414737</v>
      </c>
      <c r="AK10" s="16" t="n">
        <v>0.147743566081681</v>
      </c>
      <c r="AL10" s="16" t="n">
        <v>0.432527556116808</v>
      </c>
      <c r="AM10" s="16" t="n">
        <v>0.124277388667277</v>
      </c>
      <c r="AN10" s="16" t="n">
        <v>0.253546138588171</v>
      </c>
      <c r="AO10" s="16" t="n">
        <v>0.531431360472075</v>
      </c>
      <c r="AP10" s="16" t="n">
        <v>0.0783120674287592</v>
      </c>
      <c r="AQ10" s="16"/>
      <c r="AR10" s="16" t="n">
        <v>0.158060371231947</v>
      </c>
      <c r="AS10" s="16" t="n">
        <v>0.202514416678992</v>
      </c>
      <c r="AT10" s="16" t="n">
        <v>0.161845768283265</v>
      </c>
      <c r="AU10" s="16" t="n">
        <v>0.174599934172636</v>
      </c>
      <c r="AV10" s="16" t="n">
        <v>0.387023775219945</v>
      </c>
      <c r="AW10" s="16" t="n">
        <v>0.193073969307416</v>
      </c>
      <c r="AX10" s="16" t="n">
        <v>0.341626204485283</v>
      </c>
      <c r="AY10" s="16" t="n">
        <v>0.136242226323455</v>
      </c>
      <c r="AZ10" s="16" t="n">
        <v>0.268718795807235</v>
      </c>
      <c r="BA10" s="16" t="n">
        <v>0.25529939175508</v>
      </c>
      <c r="BB10" s="16" t="n">
        <v>0.197801649630551</v>
      </c>
      <c r="BC10" s="16" t="n">
        <v>0.249394439855591</v>
      </c>
    </row>
    <row r="11">
      <c r="B11" s="17" t="s">
        <v>302</v>
      </c>
      <c r="C11" s="16" t="n">
        <v>0.27089209102093</v>
      </c>
      <c r="D11" s="16" t="n">
        <v>0.306621408417283</v>
      </c>
      <c r="E11" s="16" t="n">
        <v>0.248359107699694</v>
      </c>
      <c r="F11" s="16" t="n">
        <v>0.271173811884479</v>
      </c>
      <c r="G11" s="16"/>
      <c r="H11" s="16" t="n">
        <v>0.345498767527937</v>
      </c>
      <c r="I11" s="16" t="n">
        <v>0.281087832599041</v>
      </c>
      <c r="J11" s="16"/>
      <c r="K11" s="16" t="n">
        <v>0.29830212446415</v>
      </c>
      <c r="L11" s="16"/>
      <c r="M11" s="16" t="n">
        <v>0.270396372620235</v>
      </c>
      <c r="N11" s="16" t="n">
        <v>0.298010719348796</v>
      </c>
      <c r="O11" s="16" t="n">
        <v>0.221619856341768</v>
      </c>
      <c r="P11" s="16" t="n">
        <v>0.162247219965089</v>
      </c>
      <c r="Q11" s="16"/>
      <c r="R11" s="16" t="n">
        <v>0</v>
      </c>
      <c r="S11" s="16" t="n">
        <v>0.249524191912434</v>
      </c>
      <c r="T11" s="16" t="n">
        <v>0.302207299720624</v>
      </c>
      <c r="U11" s="16" t="n">
        <v>0.229792274269564</v>
      </c>
      <c r="V11" s="16" t="n">
        <v>0.287073091046566</v>
      </c>
      <c r="W11" s="16"/>
      <c r="X11" s="16" t="n">
        <v>0.239083459202617</v>
      </c>
      <c r="Y11" s="16" t="n">
        <v>0.229287944630665</v>
      </c>
      <c r="Z11" s="16" t="n">
        <v>0.229580741298654</v>
      </c>
      <c r="AA11" s="16" t="n">
        <v>0.191782510259541</v>
      </c>
      <c r="AB11" s="16" t="n">
        <v>0.24498000573038</v>
      </c>
      <c r="AC11" s="16" t="n">
        <v>0.188983843529232</v>
      </c>
      <c r="AD11" s="16" t="n">
        <v>0.624474327154544</v>
      </c>
      <c r="AE11" s="16"/>
      <c r="AF11" s="16" t="n">
        <v>0.498903218671891</v>
      </c>
      <c r="AG11" s="16" t="n">
        <v>0.0653255541840743</v>
      </c>
      <c r="AH11" s="16" t="n">
        <v>0.370097636893788</v>
      </c>
      <c r="AI11" s="16" t="n">
        <v>0.366312685306434</v>
      </c>
      <c r="AJ11" s="16" t="n">
        <v>0.365461106419898</v>
      </c>
      <c r="AK11" s="16" t="n">
        <v>0.198990261325155</v>
      </c>
      <c r="AL11" s="16" t="n">
        <v>0.0340710977796872</v>
      </c>
      <c r="AM11" s="16" t="n">
        <v>0.403126475434648</v>
      </c>
      <c r="AN11" s="16" t="n">
        <v>0.296663979655723</v>
      </c>
      <c r="AO11" s="16" t="n">
        <v>0.0283959397333628</v>
      </c>
      <c r="AP11" s="16" t="n">
        <v>0.246213320370113</v>
      </c>
      <c r="AQ11" s="16"/>
      <c r="AR11" s="16" t="n">
        <v>0.423370189096253</v>
      </c>
      <c r="AS11" s="16" t="n">
        <v>0.299048153149763</v>
      </c>
      <c r="AT11" s="16" t="n">
        <v>0.178852469542118</v>
      </c>
      <c r="AU11" s="16" t="n">
        <v>0.142828134405369</v>
      </c>
      <c r="AV11" s="16" t="n">
        <v>0.216538078796552</v>
      </c>
      <c r="AW11" s="16" t="n">
        <v>0.295081843446256</v>
      </c>
      <c r="AX11" s="16" t="n">
        <v>0.155924707841946</v>
      </c>
      <c r="AY11" s="16" t="n">
        <v>0.137088827021007</v>
      </c>
      <c r="AZ11" s="16" t="n">
        <v>0.0123226790086081</v>
      </c>
      <c r="BA11" s="16" t="n">
        <v>0.248623974468215</v>
      </c>
      <c r="BB11" s="16" t="n">
        <v>0.328721988454723</v>
      </c>
      <c r="BC11" s="16" t="n">
        <v>0.349301309288869</v>
      </c>
    </row>
    <row r="12">
      <c r="B12" s="17" t="s">
        <v>303</v>
      </c>
      <c r="C12" s="16" t="n">
        <v>0.140529626549415</v>
      </c>
      <c r="D12" s="16" t="n">
        <v>0.238274160635972</v>
      </c>
      <c r="E12" s="16" t="n">
        <v>0.113095546921307</v>
      </c>
      <c r="F12" s="16" t="n">
        <v>0.134105186271211</v>
      </c>
      <c r="G12" s="16"/>
      <c r="H12" s="16" t="n">
        <v>0.0663363120092289</v>
      </c>
      <c r="I12" s="16" t="n">
        <v>0.130817573775155</v>
      </c>
      <c r="J12" s="16"/>
      <c r="K12" s="16" t="n">
        <v>0.129575085312445</v>
      </c>
      <c r="L12" s="16"/>
      <c r="M12" s="16" t="n">
        <v>0.142630490958767</v>
      </c>
      <c r="N12" s="16" t="n">
        <v>0.12477973114254</v>
      </c>
      <c r="O12" s="16" t="n">
        <v>0.133584891788707</v>
      </c>
      <c r="P12" s="16" t="n">
        <v>0.0291820826869319</v>
      </c>
      <c r="Q12" s="16"/>
      <c r="R12" s="16" t="n">
        <v>0</v>
      </c>
      <c r="S12" s="16" t="n">
        <v>0.227407628616434</v>
      </c>
      <c r="T12" s="16" t="n">
        <v>0.135968091114189</v>
      </c>
      <c r="U12" s="16" t="n">
        <v>0.195732385885687</v>
      </c>
      <c r="V12" s="16" t="n">
        <v>0.114542588935991</v>
      </c>
      <c r="W12" s="16"/>
      <c r="X12" s="16" t="n">
        <v>0.115211117869595</v>
      </c>
      <c r="Y12" s="16" t="n">
        <v>0.139356578316503</v>
      </c>
      <c r="Z12" s="16" t="n">
        <v>0.146020635389187</v>
      </c>
      <c r="AA12" s="16" t="n">
        <v>0.118912691577832</v>
      </c>
      <c r="AB12" s="16" t="n">
        <v>0.427397533230753</v>
      </c>
      <c r="AC12" s="16" t="n">
        <v>0.119643801356817</v>
      </c>
      <c r="AD12" s="16" t="n">
        <v>0.107933259939114</v>
      </c>
      <c r="AE12" s="16"/>
      <c r="AF12" s="16" t="n">
        <v>0</v>
      </c>
      <c r="AG12" s="16" t="n">
        <v>0</v>
      </c>
      <c r="AH12" s="16" t="n">
        <v>0.138132337690916</v>
      </c>
      <c r="AI12" s="16" t="n">
        <v>0.289367222394745</v>
      </c>
      <c r="AJ12" s="16" t="n">
        <v>0.196496919798665</v>
      </c>
      <c r="AK12" s="16" t="n">
        <v>0.161943584016411</v>
      </c>
      <c r="AL12" s="16" t="n">
        <v>0.172399411273936</v>
      </c>
      <c r="AM12" s="16" t="n">
        <v>0.103507574707536</v>
      </c>
      <c r="AN12" s="16" t="n">
        <v>0</v>
      </c>
      <c r="AO12" s="16" t="n">
        <v>0.014676222273881</v>
      </c>
      <c r="AP12" s="16" t="n">
        <v>0</v>
      </c>
      <c r="AQ12" s="16"/>
      <c r="AR12" s="16" t="n">
        <v>0.0730318145565349</v>
      </c>
      <c r="AS12" s="16" t="n">
        <v>0.0123101471035045</v>
      </c>
      <c r="AT12" s="16" t="n">
        <v>0.183600715413709</v>
      </c>
      <c r="AU12" s="16" t="n">
        <v>0</v>
      </c>
      <c r="AV12" s="16" t="n">
        <v>0.00440326270754489</v>
      </c>
      <c r="AW12" s="16" t="n">
        <v>0.183027415988291</v>
      </c>
      <c r="AX12" s="16" t="n">
        <v>0.152460977329727</v>
      </c>
      <c r="AY12" s="16" t="n">
        <v>0.000846600697552519</v>
      </c>
      <c r="AZ12" s="16" t="n">
        <v>0.257542358169891</v>
      </c>
      <c r="BA12" s="16" t="n">
        <v>0.136833356063512</v>
      </c>
      <c r="BB12" s="16" t="n">
        <v>0.268434459617036</v>
      </c>
      <c r="BC12" s="16" t="n">
        <v>0.12327085743717</v>
      </c>
    </row>
    <row r="13">
      <c r="B13" s="17" t="s">
        <v>304</v>
      </c>
      <c r="C13" s="16" t="n">
        <v>0.03770301237121</v>
      </c>
      <c r="D13" s="16" t="n">
        <v>0.0665234255677496</v>
      </c>
      <c r="E13" s="16" t="n">
        <v>0.00235278453425917</v>
      </c>
      <c r="F13" s="16" t="n">
        <v>0.0415424991131428</v>
      </c>
      <c r="G13" s="16"/>
      <c r="H13" s="16" t="n">
        <v>0.234387946715356</v>
      </c>
      <c r="I13" s="16" t="n">
        <v>0.0349175830650845</v>
      </c>
      <c r="J13" s="16"/>
      <c r="K13" s="16" t="n">
        <v>0.0183223091250588</v>
      </c>
      <c r="L13" s="16"/>
      <c r="M13" s="16" t="n">
        <v>0.0377422019025747</v>
      </c>
      <c r="N13" s="16" t="n">
        <v>0.0458802865379535</v>
      </c>
      <c r="O13" s="16" t="n">
        <v>0.0172585890371373</v>
      </c>
      <c r="P13" s="16" t="n">
        <v>0</v>
      </c>
      <c r="Q13" s="16"/>
      <c r="R13" s="16" t="n">
        <v>0</v>
      </c>
      <c r="S13" s="16" t="n">
        <v>0.0119273037188539</v>
      </c>
      <c r="T13" s="16" t="n">
        <v>0.00138583464746059</v>
      </c>
      <c r="U13" s="16" t="n">
        <v>0.0296547043000423</v>
      </c>
      <c r="V13" s="16" t="n">
        <v>0.0608236476823789</v>
      </c>
      <c r="W13" s="16"/>
      <c r="X13" s="16" t="n">
        <v>0.0364592626212491</v>
      </c>
      <c r="Y13" s="16" t="n">
        <v>0.0511002564214923</v>
      </c>
      <c r="Z13" s="16" t="n">
        <v>0.125302946342047</v>
      </c>
      <c r="AA13" s="16" t="n">
        <v>0.00706113175711307</v>
      </c>
      <c r="AB13" s="16" t="n">
        <v>0</v>
      </c>
      <c r="AC13" s="16" t="n">
        <v>0</v>
      </c>
      <c r="AD13" s="16" t="n">
        <v>0.0108818776261806</v>
      </c>
      <c r="AE13" s="16"/>
      <c r="AF13" s="16" t="n">
        <v>0</v>
      </c>
      <c r="AG13" s="16" t="n">
        <v>0</v>
      </c>
      <c r="AH13" s="16" t="n">
        <v>0</v>
      </c>
      <c r="AI13" s="16" t="n">
        <v>0.00824717654612525</v>
      </c>
      <c r="AJ13" s="16" t="n">
        <v>0.00238047662434379</v>
      </c>
      <c r="AK13" s="16" t="n">
        <v>0.0467491141231673</v>
      </c>
      <c r="AL13" s="16" t="n">
        <v>0.135028207608117</v>
      </c>
      <c r="AM13" s="16" t="n">
        <v>0</v>
      </c>
      <c r="AN13" s="16" t="n">
        <v>0.0926709415435827</v>
      </c>
      <c r="AO13" s="16" t="n">
        <v>0.117770397456994</v>
      </c>
      <c r="AP13" s="16" t="n">
        <v>0</v>
      </c>
      <c r="AQ13" s="16"/>
      <c r="AR13" s="16" t="n">
        <v>0.129184672290209</v>
      </c>
      <c r="AS13" s="16" t="n">
        <v>0.0522019858237698</v>
      </c>
      <c r="AT13" s="16" t="n">
        <v>0.013766042575878</v>
      </c>
      <c r="AU13" s="16" t="n">
        <v>0</v>
      </c>
      <c r="AV13" s="16" t="n">
        <v>0</v>
      </c>
      <c r="AW13" s="16" t="n">
        <v>0</v>
      </c>
      <c r="AX13" s="16" t="n">
        <v>0.151982829051953</v>
      </c>
      <c r="AY13" s="16" t="n">
        <v>0.0162469703176256</v>
      </c>
      <c r="AZ13" s="16" t="n">
        <v>0</v>
      </c>
      <c r="BA13" s="16" t="n">
        <v>0.114767261467518</v>
      </c>
      <c r="BB13" s="16" t="n">
        <v>0</v>
      </c>
      <c r="BC13" s="16" t="n">
        <v>0</v>
      </c>
    </row>
    <row r="14">
      <c r="B14" s="17" t="s">
        <v>101</v>
      </c>
      <c r="C14" s="22" t="n">
        <v>0.306817633937723</v>
      </c>
      <c r="D14" s="22" t="n">
        <v>0.121403959784969</v>
      </c>
      <c r="E14" s="22" t="n">
        <v>0.0440516593164494</v>
      </c>
      <c r="F14" s="22" t="n">
        <v>0.385216573393097</v>
      </c>
      <c r="G14" s="22"/>
      <c r="H14" s="22" t="n">
        <v>0.00147754944313996</v>
      </c>
      <c r="I14" s="22" t="n">
        <v>0.32098544188244</v>
      </c>
      <c r="J14" s="22"/>
      <c r="K14" s="22" t="n">
        <v>0.333414768257453</v>
      </c>
      <c r="L14" s="22"/>
      <c r="M14" s="22" t="n">
        <v>0.330535425775576</v>
      </c>
      <c r="N14" s="22" t="n">
        <v>0.141081727073999</v>
      </c>
      <c r="O14" s="22" t="n">
        <v>0.044320927953174</v>
      </c>
      <c r="P14" s="22" t="n">
        <v>0.0855327541410698</v>
      </c>
      <c r="Q14" s="22"/>
      <c r="R14" s="22" t="n">
        <v>0.760410274915609</v>
      </c>
      <c r="S14" s="22" t="n">
        <v>0.168844857166105</v>
      </c>
      <c r="T14" s="22" t="n">
        <v>0.211444630476086</v>
      </c>
      <c r="U14" s="22" t="n">
        <v>0.276479159061406</v>
      </c>
      <c r="V14" s="22" t="n">
        <v>0.357705755059882</v>
      </c>
      <c r="W14" s="22"/>
      <c r="X14" s="22" t="n">
        <v>0.331903639126566</v>
      </c>
      <c r="Y14" s="22" t="n">
        <v>0.392966666296382</v>
      </c>
      <c r="Z14" s="22" t="n">
        <v>0.322893383586686</v>
      </c>
      <c r="AA14" s="22" t="n">
        <v>0.0203061332192609</v>
      </c>
      <c r="AB14" s="22" t="n">
        <v>0.068753983120871</v>
      </c>
      <c r="AC14" s="22" t="n">
        <v>0.175310517420482</v>
      </c>
      <c r="AD14" s="22" t="n">
        <v>0.0377964564074584</v>
      </c>
      <c r="AE14" s="22"/>
      <c r="AF14" s="22" t="n">
        <v>0.349558548808341</v>
      </c>
      <c r="AG14" s="22" t="n">
        <v>0.863090326557372</v>
      </c>
      <c r="AH14" s="22" t="n">
        <v>0.110226632667606</v>
      </c>
      <c r="AI14" s="22" t="n">
        <v>0.0449219268022265</v>
      </c>
      <c r="AJ14" s="22" t="n">
        <v>0.227057184643142</v>
      </c>
      <c r="AK14" s="22" t="n">
        <v>0.412872867113286</v>
      </c>
      <c r="AL14" s="22" t="n">
        <v>0.210416533083383</v>
      </c>
      <c r="AM14" s="22" t="n">
        <v>0.343185759378531</v>
      </c>
      <c r="AN14" s="22" t="n">
        <v>0.152272460033999</v>
      </c>
      <c r="AO14" s="22" t="n">
        <v>0.284857712679896</v>
      </c>
      <c r="AP14" s="22" t="n">
        <v>0.643907470556817</v>
      </c>
      <c r="AQ14" s="22"/>
      <c r="AR14" s="22" t="n">
        <v>0.0838554526885233</v>
      </c>
      <c r="AS14" s="22" t="n">
        <v>0.430447670375636</v>
      </c>
      <c r="AT14" s="22" t="n">
        <v>0.424822544062509</v>
      </c>
      <c r="AU14" s="22" t="n">
        <v>0.682571931421995</v>
      </c>
      <c r="AV14" s="22" t="n">
        <v>0.193207964935738</v>
      </c>
      <c r="AW14" s="22" t="n">
        <v>0.308759969159428</v>
      </c>
      <c r="AX14" s="22" t="n">
        <v>0.17427683275486</v>
      </c>
      <c r="AY14" s="22" t="n">
        <v>0.672745124641749</v>
      </c>
      <c r="AZ14" s="22" t="n">
        <v>0.267908550098684</v>
      </c>
      <c r="BA14" s="22" t="n">
        <v>0.24375388508444</v>
      </c>
      <c r="BB14" s="22" t="n">
        <v>0.187282045246914</v>
      </c>
      <c r="BC14" s="22" t="n">
        <v>0.246887749242574</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0.0693375159362814</v>
      </c>
      <c r="D9" s="16" t="n">
        <v>0.207954903182222</v>
      </c>
      <c r="E9" s="16" t="n">
        <v>0.142564167203051</v>
      </c>
      <c r="F9" s="16" t="n">
        <v>0.0366421163117066</v>
      </c>
      <c r="G9" s="16"/>
      <c r="H9" s="16" t="n">
        <v>0.221084324530327</v>
      </c>
      <c r="I9" s="16" t="n">
        <v>0.0395033828689993</v>
      </c>
      <c r="J9" s="16"/>
      <c r="K9" s="16" t="n">
        <v>0.0790426430795962</v>
      </c>
      <c r="L9" s="16"/>
      <c r="M9" s="16" t="n">
        <v>0.0529242828243898</v>
      </c>
      <c r="N9" s="16" t="n">
        <v>0.201718305754365</v>
      </c>
      <c r="O9" s="16" t="n">
        <v>0.182218267922244</v>
      </c>
      <c r="P9" s="16" t="n">
        <v>0.332661672095869</v>
      </c>
      <c r="Q9" s="16"/>
      <c r="R9" s="16" t="n">
        <v>0</v>
      </c>
      <c r="S9" s="16" t="n">
        <v>0.266060415047909</v>
      </c>
      <c r="T9" s="16" t="n">
        <v>0.0548836725485082</v>
      </c>
      <c r="U9" s="16" t="n">
        <v>0.108008348328731</v>
      </c>
      <c r="V9" s="16" t="n">
        <v>0.0238564569646812</v>
      </c>
      <c r="W9" s="16"/>
      <c r="X9" s="16" t="n">
        <v>0.0352767132643732</v>
      </c>
      <c r="Y9" s="16" t="n">
        <v>0.0209041060931988</v>
      </c>
      <c r="Z9" s="16" t="n">
        <v>0.0277765886741444</v>
      </c>
      <c r="AA9" s="16" t="n">
        <v>0.0992394632375081</v>
      </c>
      <c r="AB9" s="16" t="n">
        <v>0.427540799581553</v>
      </c>
      <c r="AC9" s="16" t="n">
        <v>0.335026965809906</v>
      </c>
      <c r="AD9" s="16" t="n">
        <v>0.0583679738513906</v>
      </c>
      <c r="AE9" s="16"/>
      <c r="AF9" s="16" t="n">
        <v>0.201622610131904</v>
      </c>
      <c r="AG9" s="16" t="n">
        <v>0.00737239872595501</v>
      </c>
      <c r="AH9" s="16" t="n">
        <v>0.0529176980317329</v>
      </c>
      <c r="AI9" s="16" t="n">
        <v>0.0444838394833692</v>
      </c>
      <c r="AJ9" s="16" t="n">
        <v>0.0449046493361506</v>
      </c>
      <c r="AK9" s="16" t="n">
        <v>0.0468576290822872</v>
      </c>
      <c r="AL9" s="16" t="n">
        <v>0.179084784216332</v>
      </c>
      <c r="AM9" s="16" t="n">
        <v>0.0861801704857784</v>
      </c>
      <c r="AN9" s="16" t="n">
        <v>0.0339566091016594</v>
      </c>
      <c r="AO9" s="16" t="n">
        <v>0.050639525867909</v>
      </c>
      <c r="AP9" s="16" t="n">
        <v>0</v>
      </c>
      <c r="AQ9" s="16"/>
      <c r="AR9" s="16" t="n">
        <v>0.0222500432490894</v>
      </c>
      <c r="AS9" s="16" t="n">
        <v>0.00483221783725454</v>
      </c>
      <c r="AT9" s="16" t="n">
        <v>0.13907483519688</v>
      </c>
      <c r="AU9" s="16" t="n">
        <v>0</v>
      </c>
      <c r="AV9" s="16" t="n">
        <v>0.00622679875294994</v>
      </c>
      <c r="AW9" s="16" t="n">
        <v>0.0673845450204193</v>
      </c>
      <c r="AX9" s="16" t="n">
        <v>0.175711277588183</v>
      </c>
      <c r="AY9" s="16" t="n">
        <v>0.0350337427279088</v>
      </c>
      <c r="AZ9" s="16" t="n">
        <v>0.203873808844374</v>
      </c>
      <c r="BA9" s="16" t="n">
        <v>0.117382838949715</v>
      </c>
      <c r="BB9" s="16" t="n">
        <v>0.0329590642950671</v>
      </c>
      <c r="BC9" s="16" t="n">
        <v>0.00103810310470089</v>
      </c>
    </row>
    <row r="10">
      <c r="B10" s="17" t="s">
        <v>301</v>
      </c>
      <c r="C10" s="16" t="n">
        <v>0.16485065428054</v>
      </c>
      <c r="D10" s="16" t="n">
        <v>0.0955020950957013</v>
      </c>
      <c r="E10" s="16" t="n">
        <v>0.362860277294121</v>
      </c>
      <c r="F10" s="16" t="n">
        <v>0.131855767075927</v>
      </c>
      <c r="G10" s="16"/>
      <c r="H10" s="16" t="n">
        <v>0.0848521469650162</v>
      </c>
      <c r="I10" s="16" t="n">
        <v>0.175702797659845</v>
      </c>
      <c r="J10" s="16"/>
      <c r="K10" s="16" t="n">
        <v>0.198206963487027</v>
      </c>
      <c r="L10" s="16"/>
      <c r="M10" s="16" t="n">
        <v>0.156376018715403</v>
      </c>
      <c r="N10" s="16" t="n">
        <v>0.1961290443224</v>
      </c>
      <c r="O10" s="16" t="n">
        <v>0.325095043779692</v>
      </c>
      <c r="P10" s="16" t="n">
        <v>0.365314299122482</v>
      </c>
      <c r="Q10" s="16"/>
      <c r="R10" s="16" t="n">
        <v>0.239589725084391</v>
      </c>
      <c r="S10" s="16" t="n">
        <v>0.0910985023426705</v>
      </c>
      <c r="T10" s="16" t="n">
        <v>0.201494113303952</v>
      </c>
      <c r="U10" s="16" t="n">
        <v>0.24780517370456</v>
      </c>
      <c r="V10" s="16" t="n">
        <v>0.13354587256223</v>
      </c>
      <c r="W10" s="16"/>
      <c r="X10" s="16" t="n">
        <v>0.180427444231988</v>
      </c>
      <c r="Y10" s="16" t="n">
        <v>0.138523172975831</v>
      </c>
      <c r="Z10" s="16" t="n">
        <v>0.141331773227618</v>
      </c>
      <c r="AA10" s="16" t="n">
        <v>0.394014959287187</v>
      </c>
      <c r="AB10" s="16" t="n">
        <v>0.0913734739897919</v>
      </c>
      <c r="AC10" s="16" t="n">
        <v>0.128083315049754</v>
      </c>
      <c r="AD10" s="16" t="n">
        <v>0.132978804253723</v>
      </c>
      <c r="AE10" s="16"/>
      <c r="AF10" s="16" t="n">
        <v>0.00177326358881552</v>
      </c>
      <c r="AG10" s="16" t="n">
        <v>0.0367762692060317</v>
      </c>
      <c r="AH10" s="16" t="n">
        <v>0.415691847066499</v>
      </c>
      <c r="AI10" s="16" t="n">
        <v>0.0497921477490959</v>
      </c>
      <c r="AJ10" s="16" t="n">
        <v>0.173762298078039</v>
      </c>
      <c r="AK10" s="16" t="n">
        <v>0.0857943201549468</v>
      </c>
      <c r="AL10" s="16" t="n">
        <v>0.226201973521484</v>
      </c>
      <c r="AM10" s="16" t="n">
        <v>0.237291812135903</v>
      </c>
      <c r="AN10" s="16" t="n">
        <v>0.267765329198988</v>
      </c>
      <c r="AO10" s="16" t="n">
        <v>0.318825794653261</v>
      </c>
      <c r="AP10" s="16" t="n">
        <v>0.0631342832886222</v>
      </c>
      <c r="AQ10" s="16"/>
      <c r="AR10" s="16" t="n">
        <v>0.277475052328217</v>
      </c>
      <c r="AS10" s="16" t="n">
        <v>0.153374100003887</v>
      </c>
      <c r="AT10" s="16" t="n">
        <v>0.155582726788659</v>
      </c>
      <c r="AU10" s="16" t="n">
        <v>0.161542192225783</v>
      </c>
      <c r="AV10" s="16" t="n">
        <v>0.193207964935738</v>
      </c>
      <c r="AW10" s="16" t="n">
        <v>0.142575514045277</v>
      </c>
      <c r="AX10" s="16" t="n">
        <v>0.0411242768935953</v>
      </c>
      <c r="AY10" s="16" t="n">
        <v>0.135395625625902</v>
      </c>
      <c r="AZ10" s="16" t="n">
        <v>0.268448713904385</v>
      </c>
      <c r="BA10" s="16" t="n">
        <v>0.155112558017582</v>
      </c>
      <c r="BB10" s="16" t="n">
        <v>0.106915936173974</v>
      </c>
      <c r="BC10" s="16" t="n">
        <v>0.127853754259589</v>
      </c>
    </row>
    <row r="11">
      <c r="B11" s="17" t="s">
        <v>302</v>
      </c>
      <c r="C11" s="16" t="n">
        <v>0.250873271067793</v>
      </c>
      <c r="D11" s="16" t="n">
        <v>0.219409729493827</v>
      </c>
      <c r="E11" s="16" t="n">
        <v>0.226891667814439</v>
      </c>
      <c r="F11" s="16" t="n">
        <v>0.259842631021173</v>
      </c>
      <c r="G11" s="16"/>
      <c r="H11" s="16" t="n">
        <v>0.094611466287594</v>
      </c>
      <c r="I11" s="16" t="n">
        <v>0.275209989494348</v>
      </c>
      <c r="J11" s="16"/>
      <c r="K11" s="16" t="n">
        <v>0.173386636034279</v>
      </c>
      <c r="L11" s="16"/>
      <c r="M11" s="16" t="n">
        <v>0.247237541293098</v>
      </c>
      <c r="N11" s="16" t="n">
        <v>0.286163016486497</v>
      </c>
      <c r="O11" s="16" t="n">
        <v>0.27872442295562</v>
      </c>
      <c r="P11" s="16" t="n">
        <v>0.163975280785453</v>
      </c>
      <c r="Q11" s="16"/>
      <c r="R11" s="16" t="n">
        <v>0</v>
      </c>
      <c r="S11" s="16" t="n">
        <v>0.199233201548135</v>
      </c>
      <c r="T11" s="16" t="n">
        <v>0.297494659435483</v>
      </c>
      <c r="U11" s="16" t="n">
        <v>0.163807362168396</v>
      </c>
      <c r="V11" s="16" t="n">
        <v>0.287122639267588</v>
      </c>
      <c r="W11" s="16"/>
      <c r="X11" s="16" t="n">
        <v>0.205718033799574</v>
      </c>
      <c r="Y11" s="16" t="n">
        <v>0.412569633682554</v>
      </c>
      <c r="Z11" s="16" t="n">
        <v>0.0925296813022353</v>
      </c>
      <c r="AA11" s="16" t="n">
        <v>0.0405005373736272</v>
      </c>
      <c r="AB11" s="16" t="n">
        <v>0.156774296633316</v>
      </c>
      <c r="AC11" s="16" t="n">
        <v>0.236833324441643</v>
      </c>
      <c r="AD11" s="16" t="n">
        <v>0.195948663553522</v>
      </c>
      <c r="AE11" s="16"/>
      <c r="AF11" s="16" t="n">
        <v>0.144394607581245</v>
      </c>
      <c r="AG11" s="16" t="n">
        <v>0.0629545493124134</v>
      </c>
      <c r="AH11" s="16" t="n">
        <v>0.22608099501577</v>
      </c>
      <c r="AI11" s="16" t="n">
        <v>0.332416507080584</v>
      </c>
      <c r="AJ11" s="16" t="n">
        <v>0.335652471263955</v>
      </c>
      <c r="AK11" s="16" t="n">
        <v>0.245608224488736</v>
      </c>
      <c r="AL11" s="16" t="n">
        <v>0.204669829753045</v>
      </c>
      <c r="AM11" s="16" t="n">
        <v>0.366121080106182</v>
      </c>
      <c r="AN11" s="16" t="n">
        <v>0.284083281522171</v>
      </c>
      <c r="AO11" s="16" t="n">
        <v>0.255706694120252</v>
      </c>
      <c r="AP11" s="16" t="n">
        <v>0.0783120674287592</v>
      </c>
      <c r="AQ11" s="16"/>
      <c r="AR11" s="16" t="n">
        <v>0.4050357406786</v>
      </c>
      <c r="AS11" s="16" t="n">
        <v>0.254740054311913</v>
      </c>
      <c r="AT11" s="16" t="n">
        <v>0.142552136372992</v>
      </c>
      <c r="AU11" s="16" t="n">
        <v>0.152848040438909</v>
      </c>
      <c r="AV11" s="16" t="n">
        <v>0.216538078796552</v>
      </c>
      <c r="AW11" s="16" t="n">
        <v>0.211115668521403</v>
      </c>
      <c r="AX11" s="16" t="n">
        <v>0.304443806381681</v>
      </c>
      <c r="AY11" s="16" t="n">
        <v>0.156402206655664</v>
      </c>
      <c r="AZ11" s="16" t="n">
        <v>0.17392147442926</v>
      </c>
      <c r="BA11" s="16" t="n">
        <v>0.12035948201253</v>
      </c>
      <c r="BB11" s="16" t="n">
        <v>0.47954099056389</v>
      </c>
      <c r="BC11" s="16" t="n">
        <v>0.278463877821986</v>
      </c>
    </row>
    <row r="12">
      <c r="B12" s="17" t="s">
        <v>303</v>
      </c>
      <c r="C12" s="16" t="n">
        <v>0.170064052682978</v>
      </c>
      <c r="D12" s="16" t="n">
        <v>0.223732875538999</v>
      </c>
      <c r="E12" s="16" t="n">
        <v>0.205616956744497</v>
      </c>
      <c r="F12" s="16" t="n">
        <v>0.155890612472476</v>
      </c>
      <c r="G12" s="16"/>
      <c r="H12" s="16" t="n">
        <v>0.360151993889787</v>
      </c>
      <c r="I12" s="16" t="n">
        <v>0.168066694333082</v>
      </c>
      <c r="J12" s="16"/>
      <c r="K12" s="16" t="n">
        <v>0.221227050827526</v>
      </c>
      <c r="L12" s="16"/>
      <c r="M12" s="16" t="n">
        <v>0.172579048035977</v>
      </c>
      <c r="N12" s="16" t="n">
        <v>0.165268223053215</v>
      </c>
      <c r="O12" s="16" t="n">
        <v>0.11390642765581</v>
      </c>
      <c r="P12" s="16" t="n">
        <v>0.0765962948578858</v>
      </c>
      <c r="Q12" s="16"/>
      <c r="R12" s="16" t="n">
        <v>0.0259340846213594</v>
      </c>
      <c r="S12" s="16" t="n">
        <v>0.194055947510882</v>
      </c>
      <c r="T12" s="16" t="n">
        <v>0.235089181461506</v>
      </c>
      <c r="U12" s="16" t="n">
        <v>0.123460223964873</v>
      </c>
      <c r="V12" s="16" t="n">
        <v>0.164818324201714</v>
      </c>
      <c r="W12" s="16"/>
      <c r="X12" s="16" t="n">
        <v>0.170643146931488</v>
      </c>
      <c r="Y12" s="16" t="n">
        <v>0.0387864666923222</v>
      </c>
      <c r="Z12" s="16" t="n">
        <v>0.283209602172323</v>
      </c>
      <c r="AA12" s="16" t="n">
        <v>0.445938906882417</v>
      </c>
      <c r="AB12" s="16" t="n">
        <v>0.244938282035343</v>
      </c>
      <c r="AC12" s="16" t="n">
        <v>0.127233221064455</v>
      </c>
      <c r="AD12" s="16" t="n">
        <v>0.522131832828458</v>
      </c>
      <c r="AE12" s="16"/>
      <c r="AF12" s="16" t="n">
        <v>0.326104759349018</v>
      </c>
      <c r="AG12" s="16" t="n">
        <v>0.00888821569189119</v>
      </c>
      <c r="AH12" s="16" t="n">
        <v>0.0270119151878717</v>
      </c>
      <c r="AI12" s="16" t="n">
        <v>0.453008252196058</v>
      </c>
      <c r="AJ12" s="16" t="n">
        <v>0.201931825143667</v>
      </c>
      <c r="AK12" s="16" t="n">
        <v>0.124160699621309</v>
      </c>
      <c r="AL12" s="16" t="n">
        <v>0.124015616037267</v>
      </c>
      <c r="AM12" s="16" t="n">
        <v>0.119348747294806</v>
      </c>
      <c r="AN12" s="16" t="n">
        <v>0.326114511383631</v>
      </c>
      <c r="AO12" s="16" t="n">
        <v>0.0899702726786818</v>
      </c>
      <c r="AP12" s="16" t="n">
        <v>0.214646178725802</v>
      </c>
      <c r="AQ12" s="16"/>
      <c r="AR12" s="16" t="n">
        <v>0.0821990387653611</v>
      </c>
      <c r="AS12" s="16" t="n">
        <v>0.0522019858237698</v>
      </c>
      <c r="AT12" s="16" t="n">
        <v>0.180367265165132</v>
      </c>
      <c r="AU12" s="16" t="n">
        <v>0.00303783591331277</v>
      </c>
      <c r="AV12" s="16" t="n">
        <v>0.197611227643283</v>
      </c>
      <c r="AW12" s="16" t="n">
        <v>0.316791419593931</v>
      </c>
      <c r="AX12" s="16" t="n">
        <v>0.152939125607502</v>
      </c>
      <c r="AY12" s="16" t="n">
        <v>0.00042330034877626</v>
      </c>
      <c r="AZ12" s="16" t="n">
        <v>0.0858474527232971</v>
      </c>
      <c r="BA12" s="16" t="n">
        <v>0.248623974468215</v>
      </c>
      <c r="BB12" s="16" t="n">
        <v>0.103524270894385</v>
      </c>
      <c r="BC12" s="16" t="n">
        <v>0.246887749242574</v>
      </c>
    </row>
    <row r="13">
      <c r="B13" s="17" t="s">
        <v>304</v>
      </c>
      <c r="C13" s="16" t="n">
        <v>0.0618574226113256</v>
      </c>
      <c r="D13" s="16" t="n">
        <v>0.122542256971271</v>
      </c>
      <c r="E13" s="16" t="n">
        <v>0.00828363640055956</v>
      </c>
      <c r="F13" s="16" t="n">
        <v>0.0655544243923223</v>
      </c>
      <c r="G13" s="16"/>
      <c r="H13" s="16" t="n">
        <v>0.234387946715356</v>
      </c>
      <c r="I13" s="16" t="n">
        <v>0.0517083207998332</v>
      </c>
      <c r="J13" s="16"/>
      <c r="K13" s="16" t="n">
        <v>0.0145679878751039</v>
      </c>
      <c r="L13" s="16"/>
      <c r="M13" s="16" t="n">
        <v>0.0675536053831996</v>
      </c>
      <c r="N13" s="16" t="n">
        <v>0.0077546456983854</v>
      </c>
      <c r="O13" s="16" t="n">
        <v>0.0429358087052626</v>
      </c>
      <c r="P13" s="16" t="n">
        <v>0</v>
      </c>
      <c r="Q13" s="16"/>
      <c r="R13" s="16" t="n">
        <v>0</v>
      </c>
      <c r="S13" s="16" t="n">
        <v>0.0349651393995146</v>
      </c>
      <c r="T13" s="16" t="n">
        <v>0</v>
      </c>
      <c r="U13" s="16" t="n">
        <v>0.145128161716922</v>
      </c>
      <c r="V13" s="16" t="n">
        <v>0.0676028120852278</v>
      </c>
      <c r="W13" s="16"/>
      <c r="X13" s="16" t="n">
        <v>0.0667082014474235</v>
      </c>
      <c r="Y13" s="16" t="n">
        <v>0.0921648010415552</v>
      </c>
      <c r="Z13" s="16" t="n">
        <v>0.132258971036993</v>
      </c>
      <c r="AA13" s="16" t="n">
        <v>0</v>
      </c>
      <c r="AB13" s="16" t="n">
        <v>0.0104237906989225</v>
      </c>
      <c r="AC13" s="16" t="n">
        <v>0</v>
      </c>
      <c r="AD13" s="16" t="n">
        <v>0.0335367434339709</v>
      </c>
      <c r="AE13" s="16"/>
      <c r="AF13" s="16" t="n">
        <v>0</v>
      </c>
      <c r="AG13" s="16" t="n">
        <v>0</v>
      </c>
      <c r="AH13" s="16" t="n">
        <v>0.16849299710744</v>
      </c>
      <c r="AI13" s="16" t="n">
        <v>0.00371842125558444</v>
      </c>
      <c r="AJ13" s="16" t="n">
        <v>0.006757823949054</v>
      </c>
      <c r="AK13" s="16" t="n">
        <v>0.0847834140547606</v>
      </c>
      <c r="AL13" s="16" t="n">
        <v>0.199938481819889</v>
      </c>
      <c r="AM13" s="16" t="n">
        <v>0</v>
      </c>
      <c r="AN13" s="16" t="n">
        <v>0.0826864453763664</v>
      </c>
      <c r="AO13" s="16" t="n">
        <v>0</v>
      </c>
      <c r="AP13" s="16" t="n">
        <v>0</v>
      </c>
      <c r="AQ13" s="16"/>
      <c r="AR13" s="16" t="n">
        <v>0.129184672290209</v>
      </c>
      <c r="AS13" s="16" t="n">
        <v>0.0522019858237698</v>
      </c>
      <c r="AT13" s="16" t="n">
        <v>0.0035611844036935</v>
      </c>
      <c r="AU13" s="16" t="n">
        <v>0</v>
      </c>
      <c r="AV13" s="16" t="n">
        <v>0.193207964935738</v>
      </c>
      <c r="AW13" s="16" t="n">
        <v>0.0424670048276368</v>
      </c>
      <c r="AX13" s="16" t="n">
        <v>0.151982829051953</v>
      </c>
      <c r="AY13" s="16" t="n">
        <v>0</v>
      </c>
      <c r="AZ13" s="16" t="n">
        <v>0</v>
      </c>
      <c r="BA13" s="16" t="n">
        <v>0.114767261467518</v>
      </c>
      <c r="BB13" s="16" t="n">
        <v>0.0900546979834715</v>
      </c>
      <c r="BC13" s="16" t="n">
        <v>0.109989483760481</v>
      </c>
    </row>
    <row r="14">
      <c r="B14" s="17" t="s">
        <v>101</v>
      </c>
      <c r="C14" s="22" t="n">
        <v>0.283017083421082</v>
      </c>
      <c r="D14" s="22" t="n">
        <v>0.13085813971798</v>
      </c>
      <c r="E14" s="22" t="n">
        <v>0.0537832945433322</v>
      </c>
      <c r="F14" s="22" t="n">
        <v>0.350214448726396</v>
      </c>
      <c r="G14" s="22"/>
      <c r="H14" s="22" t="n">
        <v>0.004912121611919</v>
      </c>
      <c r="I14" s="22" t="n">
        <v>0.289808814843892</v>
      </c>
      <c r="J14" s="22"/>
      <c r="K14" s="22" t="n">
        <v>0.313568718696468</v>
      </c>
      <c r="L14" s="22"/>
      <c r="M14" s="22" t="n">
        <v>0.303329503747933</v>
      </c>
      <c r="N14" s="22" t="n">
        <v>0.142966764685138</v>
      </c>
      <c r="O14" s="22" t="n">
        <v>0.057120028981371</v>
      </c>
      <c r="P14" s="22" t="n">
        <v>0.061452453138309</v>
      </c>
      <c r="Q14" s="22"/>
      <c r="R14" s="22" t="n">
        <v>0.734476190294249</v>
      </c>
      <c r="S14" s="22" t="n">
        <v>0.214586794150889</v>
      </c>
      <c r="T14" s="22" t="n">
        <v>0.21103837325055</v>
      </c>
      <c r="U14" s="22" t="n">
        <v>0.211790730116518</v>
      </c>
      <c r="V14" s="22" t="n">
        <v>0.323053894918558</v>
      </c>
      <c r="W14" s="22"/>
      <c r="X14" s="22" t="n">
        <v>0.341226460325153</v>
      </c>
      <c r="Y14" s="22" t="n">
        <v>0.297051819514539</v>
      </c>
      <c r="Z14" s="22" t="n">
        <v>0.322893383586686</v>
      </c>
      <c r="AA14" s="22" t="n">
        <v>0.0203061332192609</v>
      </c>
      <c r="AB14" s="22" t="n">
        <v>0.0689493570610732</v>
      </c>
      <c r="AC14" s="22" t="n">
        <v>0.172823173634242</v>
      </c>
      <c r="AD14" s="22" t="n">
        <v>0.057035982078936</v>
      </c>
      <c r="AE14" s="22"/>
      <c r="AF14" s="22" t="n">
        <v>0.326104759349018</v>
      </c>
      <c r="AG14" s="22" t="n">
        <v>0.884008567063709</v>
      </c>
      <c r="AH14" s="22" t="n">
        <v>0.109804547590687</v>
      </c>
      <c r="AI14" s="22" t="n">
        <v>0.116580832235309</v>
      </c>
      <c r="AJ14" s="22" t="n">
        <v>0.236990932229134</v>
      </c>
      <c r="AK14" s="22" t="n">
        <v>0.41279571259796</v>
      </c>
      <c r="AL14" s="22" t="n">
        <v>0.0660893146519825</v>
      </c>
      <c r="AM14" s="22" t="n">
        <v>0.191058189977331</v>
      </c>
      <c r="AN14" s="22" t="n">
        <v>0.005393823417184</v>
      </c>
      <c r="AO14" s="22" t="n">
        <v>0.284857712679896</v>
      </c>
      <c r="AP14" s="22" t="n">
        <v>0.643907470556817</v>
      </c>
      <c r="AQ14" s="22"/>
      <c r="AR14" s="22" t="n">
        <v>0.0838554526885233</v>
      </c>
      <c r="AS14" s="22" t="n">
        <v>0.482649656199406</v>
      </c>
      <c r="AT14" s="22" t="n">
        <v>0.378861852072643</v>
      </c>
      <c r="AU14" s="22" t="n">
        <v>0.682571931421995</v>
      </c>
      <c r="AV14" s="22" t="n">
        <v>0.193207964935738</v>
      </c>
      <c r="AW14" s="22" t="n">
        <v>0.219665847991334</v>
      </c>
      <c r="AX14" s="22" t="n">
        <v>0.173798684477086</v>
      </c>
      <c r="AY14" s="22" t="n">
        <v>0.672745124641749</v>
      </c>
      <c r="AZ14" s="22" t="n">
        <v>0.267908550098684</v>
      </c>
      <c r="BA14" s="22" t="n">
        <v>0.24375388508444</v>
      </c>
      <c r="BB14" s="22" t="n">
        <v>0.187005040089212</v>
      </c>
      <c r="BC14" s="22" t="n">
        <v>0.235767031810669</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86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74</v>
      </c>
      <c r="C9" s="16" t="n">
        <v>0.044670637281879</v>
      </c>
      <c r="D9" s="16" t="n">
        <v>0.00214754784196261</v>
      </c>
      <c r="E9" s="16" t="n">
        <v>0.0175403722018636</v>
      </c>
      <c r="F9" s="16" t="n">
        <v>0.0556820310078398</v>
      </c>
      <c r="G9" s="16"/>
      <c r="H9" s="16" t="n">
        <v>0.0971391979028845</v>
      </c>
      <c r="I9" s="16" t="n">
        <v>0.0546212421855456</v>
      </c>
      <c r="J9" s="16"/>
      <c r="K9" s="16" t="n">
        <v>0.0357935771731341</v>
      </c>
      <c r="L9" s="16"/>
      <c r="M9" s="16" t="n">
        <v>0.0441046160868442</v>
      </c>
      <c r="N9" s="16" t="n">
        <v>0.041653805463776</v>
      </c>
      <c r="O9" s="16" t="n">
        <v>0.0484121292040594</v>
      </c>
      <c r="P9" s="16" t="n">
        <v>0.214045185122268</v>
      </c>
      <c r="Q9" s="16"/>
      <c r="R9" s="16" t="n">
        <v>0</v>
      </c>
      <c r="S9" s="16" t="n">
        <v>0.0276945539161308</v>
      </c>
      <c r="T9" s="16" t="n">
        <v>0.11011272353313</v>
      </c>
      <c r="U9" s="16" t="n">
        <v>0.00924370683962635</v>
      </c>
      <c r="V9" s="16" t="n">
        <v>0.0387555135732452</v>
      </c>
      <c r="W9" s="16"/>
      <c r="X9" s="16" t="n">
        <v>0.0462122812555852</v>
      </c>
      <c r="Y9" s="16" t="n">
        <v>0.0475784271377366</v>
      </c>
      <c r="Z9" s="16" t="n">
        <v>0.00347801234747284</v>
      </c>
      <c r="AA9" s="16" t="n">
        <v>0.00963034639332975</v>
      </c>
      <c r="AB9" s="16" t="n">
        <v>0.0321175212853487</v>
      </c>
      <c r="AC9" s="16" t="n">
        <v>0.021864857671237</v>
      </c>
      <c r="AD9" s="16" t="n">
        <v>0.0391655663583879</v>
      </c>
      <c r="AE9" s="16"/>
      <c r="AF9" s="16" t="n">
        <v>0.30979459482822</v>
      </c>
      <c r="AG9" s="16" t="n">
        <v>0.0307780290662717</v>
      </c>
      <c r="AH9" s="16" t="n">
        <v>0.131318371648856</v>
      </c>
      <c r="AI9" s="16" t="n">
        <v>0.0111511939532865</v>
      </c>
      <c r="AJ9" s="16" t="n">
        <v>0.0114458315682324</v>
      </c>
      <c r="AK9" s="16" t="n">
        <v>0.065419785312518</v>
      </c>
      <c r="AL9" s="16" t="n">
        <v>0.00305881732616907</v>
      </c>
      <c r="AM9" s="16" t="n">
        <v>0.00116363715066049</v>
      </c>
      <c r="AN9" s="16" t="n">
        <v>0.0215606599205543</v>
      </c>
      <c r="AO9" s="16" t="n">
        <v>0</v>
      </c>
      <c r="AP9" s="16" t="n">
        <v>0</v>
      </c>
      <c r="AQ9" s="16"/>
      <c r="AR9" s="16" t="n">
        <v>0.128131025352159</v>
      </c>
      <c r="AS9" s="16" t="n">
        <v>0.00120805445931364</v>
      </c>
      <c r="AT9" s="16" t="n">
        <v>0.0118170798883856</v>
      </c>
      <c r="AU9" s="16" t="n">
        <v>0</v>
      </c>
      <c r="AV9" s="16" t="n">
        <v>0</v>
      </c>
      <c r="AW9" s="16" t="n">
        <v>0.0875376994887851</v>
      </c>
      <c r="AX9" s="16" t="n">
        <v>0.000956296555548491</v>
      </c>
      <c r="AY9" s="16" t="n">
        <v>0.00126990104632878</v>
      </c>
      <c r="AZ9" s="16" t="n">
        <v>0.0962136446520897</v>
      </c>
      <c r="BA9" s="16" t="n">
        <v>0</v>
      </c>
      <c r="BB9" s="16" t="n">
        <v>0.0111859282621314</v>
      </c>
      <c r="BC9" s="16" t="n">
        <v>0.0146655111496231</v>
      </c>
    </row>
    <row r="10">
      <c r="B10" s="17" t="s">
        <v>75</v>
      </c>
      <c r="C10" s="16" t="n">
        <v>0.046248657945642</v>
      </c>
      <c r="D10" s="16" t="n">
        <v>0.203438634041582</v>
      </c>
      <c r="E10" s="16" t="n">
        <v>0.0826208283443155</v>
      </c>
      <c r="F10" s="16" t="n">
        <v>0.0189876448165413</v>
      </c>
      <c r="G10" s="16"/>
      <c r="H10" s="16" t="n">
        <v>0.324613434557366</v>
      </c>
      <c r="I10" s="16" t="n">
        <v>0.020016789527685</v>
      </c>
      <c r="J10" s="16"/>
      <c r="K10" s="16" t="n">
        <v>0.0674673649810227</v>
      </c>
      <c r="L10" s="16"/>
      <c r="M10" s="16" t="n">
        <v>0.0327050540646338</v>
      </c>
      <c r="N10" s="16" t="n">
        <v>0.155053688375554</v>
      </c>
      <c r="O10" s="16" t="n">
        <v>0.155877897437892</v>
      </c>
      <c r="P10" s="16" t="n">
        <v>0.157132024794534</v>
      </c>
      <c r="Q10" s="16"/>
      <c r="R10" s="16" t="n">
        <v>0</v>
      </c>
      <c r="S10" s="16" t="n">
        <v>0.00644056100350239</v>
      </c>
      <c r="T10" s="16" t="n">
        <v>0.0774501492502594</v>
      </c>
      <c r="U10" s="16" t="n">
        <v>0.127595597855941</v>
      </c>
      <c r="V10" s="16" t="n">
        <v>0.0216062074036275</v>
      </c>
      <c r="W10" s="16"/>
      <c r="X10" s="16" t="n">
        <v>0.0266825611621125</v>
      </c>
      <c r="Y10" s="16" t="n">
        <v>0.00120731490423003</v>
      </c>
      <c r="Z10" s="16" t="n">
        <v>0.140068499313467</v>
      </c>
      <c r="AA10" s="16" t="n">
        <v>0.113852690929458</v>
      </c>
      <c r="AB10" s="16" t="n">
        <v>0.23992727850446</v>
      </c>
      <c r="AC10" s="16" t="n">
        <v>0.211991571254675</v>
      </c>
      <c r="AD10" s="16" t="n">
        <v>0.0409083788887869</v>
      </c>
      <c r="AE10" s="16"/>
      <c r="AF10" s="16" t="n">
        <v>0.000614839625629032</v>
      </c>
      <c r="AG10" s="16" t="n">
        <v>0.0474169284724474</v>
      </c>
      <c r="AH10" s="16" t="n">
        <v>0.0228603862008517</v>
      </c>
      <c r="AI10" s="16" t="n">
        <v>0.0472541484085525</v>
      </c>
      <c r="AJ10" s="16" t="n">
        <v>0.00901986596980249</v>
      </c>
      <c r="AK10" s="16" t="n">
        <v>0.0401578554709044</v>
      </c>
      <c r="AL10" s="16" t="n">
        <v>0.182423932056123</v>
      </c>
      <c r="AM10" s="16" t="n">
        <v>0.0253209832366776</v>
      </c>
      <c r="AN10" s="16" t="n">
        <v>0.116205809738042</v>
      </c>
      <c r="AO10" s="16" t="n">
        <v>0.0326220150902264</v>
      </c>
      <c r="AP10" s="16" t="n">
        <v>0.0631342832886222</v>
      </c>
      <c r="AQ10" s="16"/>
      <c r="AR10" s="16" t="n">
        <v>0.0729993845731983</v>
      </c>
      <c r="AS10" s="16" t="n">
        <v>0.00241610891862727</v>
      </c>
      <c r="AT10" s="16" t="n">
        <v>0.0918431985115338</v>
      </c>
      <c r="AU10" s="16" t="n">
        <v>0.133295270712366</v>
      </c>
      <c r="AV10" s="16" t="n">
        <v>0.0012156906969367</v>
      </c>
      <c r="AW10" s="16" t="n">
        <v>0.0125923741709254</v>
      </c>
      <c r="AX10" s="16" t="n">
        <v>0.0197865697462367</v>
      </c>
      <c r="AY10" s="16" t="n">
        <v>0.0179401717127307</v>
      </c>
      <c r="AZ10" s="16" t="n">
        <v>0.000540163805700956</v>
      </c>
      <c r="BA10" s="16" t="n">
        <v>0.00369877422404978</v>
      </c>
      <c r="BB10" s="16" t="n">
        <v>0.0272161509795285</v>
      </c>
      <c r="BC10" s="16" t="n">
        <v>0.124654994910104</v>
      </c>
    </row>
    <row r="11">
      <c r="B11" s="17" t="s">
        <v>76</v>
      </c>
      <c r="C11" s="16" t="n">
        <v>0.0783382179399894</v>
      </c>
      <c r="D11" s="16" t="n">
        <v>0.195646286791791</v>
      </c>
      <c r="E11" s="16" t="n">
        <v>0.288286550558521</v>
      </c>
      <c r="F11" s="16" t="n">
        <v>0.0195450880736242</v>
      </c>
      <c r="G11" s="16"/>
      <c r="H11" s="16" t="n">
        <v>0.171469712127374</v>
      </c>
      <c r="I11" s="16" t="n">
        <v>0.0463787667730207</v>
      </c>
      <c r="J11" s="16"/>
      <c r="K11" s="16" t="n">
        <v>0.0801729228731862</v>
      </c>
      <c r="L11" s="16"/>
      <c r="M11" s="16" t="n">
        <v>0.056783058004138</v>
      </c>
      <c r="N11" s="16" t="n">
        <v>0.249252191935775</v>
      </c>
      <c r="O11" s="16" t="n">
        <v>0.258311693382969</v>
      </c>
      <c r="P11" s="16" t="n">
        <v>0.263656367220665</v>
      </c>
      <c r="Q11" s="16"/>
      <c r="R11" s="16" t="n">
        <v>0.0494253460546825</v>
      </c>
      <c r="S11" s="16" t="n">
        <v>0.151390861108798</v>
      </c>
      <c r="T11" s="16" t="n">
        <v>0.12329464437466</v>
      </c>
      <c r="U11" s="16" t="n">
        <v>0.137262489659025</v>
      </c>
      <c r="V11" s="16" t="n">
        <v>0.0245157902154371</v>
      </c>
      <c r="W11" s="16"/>
      <c r="X11" s="16" t="n">
        <v>0.10770951409257</v>
      </c>
      <c r="Y11" s="16" t="n">
        <v>0.0362159133513497</v>
      </c>
      <c r="Z11" s="16" t="n">
        <v>0.0440318498130244</v>
      </c>
      <c r="AA11" s="16" t="n">
        <v>0.0339870921913836</v>
      </c>
      <c r="AB11" s="16" t="n">
        <v>0.165166608736231</v>
      </c>
      <c r="AC11" s="16" t="n">
        <v>0.323724260558673</v>
      </c>
      <c r="AD11" s="16" t="n">
        <v>0.0815413287278085</v>
      </c>
      <c r="AE11" s="16"/>
      <c r="AF11" s="16" t="n">
        <v>0.167233557414938</v>
      </c>
      <c r="AG11" s="16" t="n">
        <v>0.026887246457414</v>
      </c>
      <c r="AH11" s="16" t="n">
        <v>0.0225340068168753</v>
      </c>
      <c r="AI11" s="16" t="n">
        <v>0.0502303476310149</v>
      </c>
      <c r="AJ11" s="16" t="n">
        <v>0.0643964457977329</v>
      </c>
      <c r="AK11" s="16" t="n">
        <v>0.0638819157201852</v>
      </c>
      <c r="AL11" s="16" t="n">
        <v>0.156138159574944</v>
      </c>
      <c r="AM11" s="16" t="n">
        <v>0.333148309022337</v>
      </c>
      <c r="AN11" s="16" t="n">
        <v>0.0596537867526464</v>
      </c>
      <c r="AO11" s="16" t="n">
        <v>0.0463325497226331</v>
      </c>
      <c r="AP11" s="16" t="n">
        <v>0</v>
      </c>
      <c r="AQ11" s="16"/>
      <c r="AR11" s="16" t="n">
        <v>0.0193390600595068</v>
      </c>
      <c r="AS11" s="16" t="n">
        <v>0.00983462399326654</v>
      </c>
      <c r="AT11" s="16" t="n">
        <v>0.0451206053020723</v>
      </c>
      <c r="AU11" s="16" t="n">
        <v>0.0317041133797947</v>
      </c>
      <c r="AV11" s="16" t="n">
        <v>0.00501110805601324</v>
      </c>
      <c r="AW11" s="16" t="n">
        <v>0.161317839840616</v>
      </c>
      <c r="AX11" s="16" t="n">
        <v>0.32231778301682</v>
      </c>
      <c r="AY11" s="16" t="n">
        <v>0.155555605958111</v>
      </c>
      <c r="AZ11" s="16" t="n">
        <v>0.183141424986789</v>
      </c>
      <c r="BA11" s="16" t="n">
        <v>0.00559222054501118</v>
      </c>
      <c r="BB11" s="16" t="n">
        <v>0.0324050539796635</v>
      </c>
      <c r="BC11" s="16" t="n">
        <v>0.142257681076361</v>
      </c>
    </row>
    <row r="12">
      <c r="B12" s="17" t="s">
        <v>77</v>
      </c>
      <c r="C12" s="16" t="n">
        <v>0.0687906012359262</v>
      </c>
      <c r="D12" s="16" t="n">
        <v>0.238799623543947</v>
      </c>
      <c r="E12" s="16" t="n">
        <v>0.160942386476467</v>
      </c>
      <c r="F12" s="16" t="n">
        <v>0.0281983251254915</v>
      </c>
      <c r="G12" s="16"/>
      <c r="H12" s="16" t="n">
        <v>0.030659659637063</v>
      </c>
      <c r="I12" s="16" t="n">
        <v>0.0415484070839194</v>
      </c>
      <c r="J12" s="16"/>
      <c r="K12" s="16" t="n">
        <v>0.0752148164228768</v>
      </c>
      <c r="L12" s="16"/>
      <c r="M12" s="16" t="n">
        <v>0.0576799930355347</v>
      </c>
      <c r="N12" s="16" t="n">
        <v>0.139843721959028</v>
      </c>
      <c r="O12" s="16" t="n">
        <v>0.218069081050644</v>
      </c>
      <c r="P12" s="16" t="n">
        <v>0.126486322004994</v>
      </c>
      <c r="Q12" s="16"/>
      <c r="R12" s="16" t="n">
        <v>0.216098463651068</v>
      </c>
      <c r="S12" s="16" t="n">
        <v>0.179923257072136</v>
      </c>
      <c r="T12" s="16" t="n">
        <v>0.0589440939277931</v>
      </c>
      <c r="U12" s="16" t="n">
        <v>0.101707381435041</v>
      </c>
      <c r="V12" s="16" t="n">
        <v>0.0306205298963303</v>
      </c>
      <c r="W12" s="16"/>
      <c r="X12" s="16" t="n">
        <v>0.0699454906343972</v>
      </c>
      <c r="Y12" s="16" t="n">
        <v>0.0541637950909893</v>
      </c>
      <c r="Z12" s="16" t="n">
        <v>0.112871781791143</v>
      </c>
      <c r="AA12" s="16" t="n">
        <v>0.149630244868872</v>
      </c>
      <c r="AB12" s="16" t="n">
        <v>0.0464106169737042</v>
      </c>
      <c r="AC12" s="16" t="n">
        <v>0.144489168304261</v>
      </c>
      <c r="AD12" s="16" t="n">
        <v>0.149340427467065</v>
      </c>
      <c r="AE12" s="16"/>
      <c r="AF12" s="16" t="n">
        <v>0</v>
      </c>
      <c r="AG12" s="16" t="n">
        <v>0.819839367470343</v>
      </c>
      <c r="AH12" s="16" t="n">
        <v>0.057806251082715</v>
      </c>
      <c r="AI12" s="16" t="n">
        <v>0.136343386641963</v>
      </c>
      <c r="AJ12" s="16" t="n">
        <v>0.024301042582165</v>
      </c>
      <c r="AK12" s="16" t="n">
        <v>0.0500470908819545</v>
      </c>
      <c r="AL12" s="16" t="n">
        <v>0.137996724248555</v>
      </c>
      <c r="AM12" s="16" t="n">
        <v>0.0868269594234856</v>
      </c>
      <c r="AN12" s="16" t="n">
        <v>0.000759616484213694</v>
      </c>
      <c r="AO12" s="16" t="n">
        <v>0.261609241458004</v>
      </c>
      <c r="AP12" s="16" t="n">
        <v>0.00595789709452097</v>
      </c>
      <c r="AQ12" s="16"/>
      <c r="AR12" s="16" t="n">
        <v>0.0264480256884289</v>
      </c>
      <c r="AS12" s="16" t="n">
        <v>0.110919615855388</v>
      </c>
      <c r="AT12" s="16" t="n">
        <v>0.029020431715387</v>
      </c>
      <c r="AU12" s="16" t="n">
        <v>0.00303783591331277</v>
      </c>
      <c r="AV12" s="16" t="n">
        <v>0.220941341504096</v>
      </c>
      <c r="AW12" s="16" t="n">
        <v>0.0132714363102069</v>
      </c>
      <c r="AX12" s="16" t="n">
        <v>0.155446559564172</v>
      </c>
      <c r="AY12" s="16" t="n">
        <v>0.0170935710151781</v>
      </c>
      <c r="AZ12" s="16" t="n">
        <v>0.171964987349445</v>
      </c>
      <c r="BA12" s="16" t="n">
        <v>0.137194421644129</v>
      </c>
      <c r="BB12" s="16" t="n">
        <v>0.18121741659775</v>
      </c>
      <c r="BC12" s="16" t="n">
        <v>0.110335518128715</v>
      </c>
    </row>
    <row r="13">
      <c r="B13" s="17" t="s">
        <v>78</v>
      </c>
      <c r="C13" s="16" t="n">
        <v>0.233834179178189</v>
      </c>
      <c r="D13" s="16" t="n">
        <v>0.224313198039369</v>
      </c>
      <c r="E13" s="16" t="n">
        <v>0.306834245469579</v>
      </c>
      <c r="F13" s="16" t="n">
        <v>0.219668122025704</v>
      </c>
      <c r="G13" s="16"/>
      <c r="H13" s="16" t="n">
        <v>0.0431486234822364</v>
      </c>
      <c r="I13" s="16" t="n">
        <v>0.287835137106139</v>
      </c>
      <c r="J13" s="16"/>
      <c r="K13" s="16" t="n">
        <v>0.193893870908849</v>
      </c>
      <c r="L13" s="16"/>
      <c r="M13" s="16" t="n">
        <v>0.244725709826546</v>
      </c>
      <c r="N13" s="16" t="n">
        <v>0.141909745306134</v>
      </c>
      <c r="O13" s="16" t="n">
        <v>0.155254920577208</v>
      </c>
      <c r="P13" s="16" t="n">
        <v>0.170487907295949</v>
      </c>
      <c r="Q13" s="16"/>
      <c r="R13" s="16" t="n">
        <v>0.406828674744312</v>
      </c>
      <c r="S13" s="16" t="n">
        <v>0.117696784151283</v>
      </c>
      <c r="T13" s="16" t="n">
        <v>0.211785310128995</v>
      </c>
      <c r="U13" s="16" t="n">
        <v>0.181686309068582</v>
      </c>
      <c r="V13" s="16" t="n">
        <v>0.275155975938461</v>
      </c>
      <c r="W13" s="16"/>
      <c r="X13" s="16" t="n">
        <v>0.198511238406329</v>
      </c>
      <c r="Y13" s="16" t="n">
        <v>0.258126952466605</v>
      </c>
      <c r="Z13" s="16" t="n">
        <v>0.324366838607965</v>
      </c>
      <c r="AA13" s="16" t="n">
        <v>0.348752902936599</v>
      </c>
      <c r="AB13" s="16" t="n">
        <v>0.0923433386930538</v>
      </c>
      <c r="AC13" s="16" t="n">
        <v>0.141081349578649</v>
      </c>
      <c r="AD13" s="16" t="n">
        <v>0.59529547591717</v>
      </c>
      <c r="AE13" s="16"/>
      <c r="AF13" s="16" t="n">
        <v>0.0242748925907881</v>
      </c>
      <c r="AG13" s="16" t="n">
        <v>0.075078428533524</v>
      </c>
      <c r="AH13" s="16" t="n">
        <v>0.323461900724658</v>
      </c>
      <c r="AI13" s="16" t="n">
        <v>0.597548517798245</v>
      </c>
      <c r="AJ13" s="16" t="n">
        <v>0.307813013372046</v>
      </c>
      <c r="AK13" s="16" t="n">
        <v>0.136034361996632</v>
      </c>
      <c r="AL13" s="16" t="n">
        <v>0.285184177091623</v>
      </c>
      <c r="AM13" s="16" t="n">
        <v>0.213016792298246</v>
      </c>
      <c r="AN13" s="16" t="n">
        <v>0.263392694132899</v>
      </c>
      <c r="AO13" s="16" t="n">
        <v>0.196585446212711</v>
      </c>
      <c r="AP13" s="16" t="n">
        <v>0</v>
      </c>
      <c r="AQ13" s="16"/>
      <c r="AR13" s="16" t="n">
        <v>0.344283055848845</v>
      </c>
      <c r="AS13" s="16" t="n">
        <v>0.146565382776825</v>
      </c>
      <c r="AT13" s="16" t="n">
        <v>0.283680568784948</v>
      </c>
      <c r="AU13" s="16" t="n">
        <v>0.149390848572532</v>
      </c>
      <c r="AV13" s="16" t="n">
        <v>0</v>
      </c>
      <c r="AW13" s="16" t="n">
        <v>0.226296045263132</v>
      </c>
      <c r="AX13" s="16" t="n">
        <v>0.17427683275486</v>
      </c>
      <c r="AY13" s="16" t="n">
        <v>0.00042330034877626</v>
      </c>
      <c r="AZ13" s="16" t="n">
        <v>0.343389810893188</v>
      </c>
      <c r="BA13" s="16" t="n">
        <v>0.246008396986019</v>
      </c>
      <c r="BB13" s="16" t="n">
        <v>0.0997432868940029</v>
      </c>
      <c r="BC13" s="16" t="n">
        <v>0.348263206184168</v>
      </c>
    </row>
    <row r="14">
      <c r="B14" s="17" t="s">
        <v>79</v>
      </c>
      <c r="C14" s="22" t="n">
        <v>0.528117706418374</v>
      </c>
      <c r="D14" s="22" t="n">
        <v>0.135654709741348</v>
      </c>
      <c r="E14" s="22" t="n">
        <v>0.143775616949254</v>
      </c>
      <c r="F14" s="22" t="n">
        <v>0.657918788950799</v>
      </c>
      <c r="G14" s="22"/>
      <c r="H14" s="22" t="n">
        <v>0.332969372293075</v>
      </c>
      <c r="I14" s="22" t="n">
        <v>0.54959965732369</v>
      </c>
      <c r="J14" s="22"/>
      <c r="K14" s="22" t="n">
        <v>0.547457447640931</v>
      </c>
      <c r="L14" s="22"/>
      <c r="M14" s="22" t="n">
        <v>0.564001568982303</v>
      </c>
      <c r="N14" s="22" t="n">
        <v>0.272286846959733</v>
      </c>
      <c r="O14" s="22" t="n">
        <v>0.164074278347228</v>
      </c>
      <c r="P14" s="22" t="n">
        <v>0.068192193561589</v>
      </c>
      <c r="Q14" s="22"/>
      <c r="R14" s="22" t="n">
        <v>0.327647515549937</v>
      </c>
      <c r="S14" s="22" t="n">
        <v>0.51685398274815</v>
      </c>
      <c r="T14" s="22" t="n">
        <v>0.418413078785163</v>
      </c>
      <c r="U14" s="22" t="n">
        <v>0.442504515141784</v>
      </c>
      <c r="V14" s="22" t="n">
        <v>0.609345982972899</v>
      </c>
      <c r="W14" s="22"/>
      <c r="X14" s="22" t="n">
        <v>0.550938914449006</v>
      </c>
      <c r="Y14" s="22" t="n">
        <v>0.602707597049089</v>
      </c>
      <c r="Z14" s="22" t="n">
        <v>0.375183018126928</v>
      </c>
      <c r="AA14" s="22" t="n">
        <v>0.344146722680358</v>
      </c>
      <c r="AB14" s="22" t="n">
        <v>0.424034635807203</v>
      </c>
      <c r="AC14" s="22" t="n">
        <v>0.156848792632506</v>
      </c>
      <c r="AD14" s="22" t="n">
        <v>0.0937488226407822</v>
      </c>
      <c r="AE14" s="22"/>
      <c r="AF14" s="22" t="n">
        <v>0.498082115540425</v>
      </c>
      <c r="AG14" s="22" t="n">
        <v>0</v>
      </c>
      <c r="AH14" s="22" t="n">
        <v>0.442019083526044</v>
      </c>
      <c r="AI14" s="22" t="n">
        <v>0.157472405566938</v>
      </c>
      <c r="AJ14" s="22" t="n">
        <v>0.583023800710021</v>
      </c>
      <c r="AK14" s="22" t="n">
        <v>0.644458990617806</v>
      </c>
      <c r="AL14" s="22" t="n">
        <v>0.235198189702586</v>
      </c>
      <c r="AM14" s="22" t="n">
        <v>0.340523318868593</v>
      </c>
      <c r="AN14" s="22" t="n">
        <v>0.538427432971645</v>
      </c>
      <c r="AO14" s="22" t="n">
        <v>0.462850747516425</v>
      </c>
      <c r="AP14" s="22" t="n">
        <v>0.930907819616857</v>
      </c>
      <c r="AQ14" s="22"/>
      <c r="AR14" s="22" t="n">
        <v>0.408799448477862</v>
      </c>
      <c r="AS14" s="22" t="n">
        <v>0.729056213996579</v>
      </c>
      <c r="AT14" s="22" t="n">
        <v>0.538518115797673</v>
      </c>
      <c r="AU14" s="22" t="n">
        <v>0.682571931421995</v>
      </c>
      <c r="AV14" s="22" t="n">
        <v>0.772831859742954</v>
      </c>
      <c r="AW14" s="22" t="n">
        <v>0.498984604926335</v>
      </c>
      <c r="AX14" s="22" t="n">
        <v>0.327215958362362</v>
      </c>
      <c r="AY14" s="22" t="n">
        <v>0.807717449918875</v>
      </c>
      <c r="AZ14" s="22" t="n">
        <v>0.204749968312788</v>
      </c>
      <c r="BA14" s="22" t="n">
        <v>0.607506186600791</v>
      </c>
      <c r="BB14" s="22" t="n">
        <v>0.648232163286923</v>
      </c>
      <c r="BC14" s="22" t="n">
        <v>0.259823088551029</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311</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0.0730276186538424</v>
      </c>
      <c r="D9" s="16" t="n">
        <v>0.060139606910683</v>
      </c>
      <c r="E9" s="16" t="n">
        <v>0.220613525027011</v>
      </c>
      <c r="F9" s="16" t="n">
        <v>0.0435942086843495</v>
      </c>
      <c r="G9" s="16"/>
      <c r="H9" s="16" t="n">
        <v>0.461867036601318</v>
      </c>
      <c r="I9" s="16" t="n">
        <v>0.0483447766082685</v>
      </c>
      <c r="J9" s="16"/>
      <c r="K9" s="16" t="n">
        <v>0.0510808122457751</v>
      </c>
      <c r="L9" s="16"/>
      <c r="M9" s="16" t="n">
        <v>0.0606678013808322</v>
      </c>
      <c r="N9" s="16" t="n">
        <v>0.17765239417871</v>
      </c>
      <c r="O9" s="16" t="n">
        <v>0.138574284458378</v>
      </c>
      <c r="P9" s="16" t="n">
        <v>0.303912381335123</v>
      </c>
      <c r="Q9" s="16"/>
      <c r="R9" s="16" t="n">
        <v>0.0191976253492021</v>
      </c>
      <c r="S9" s="16" t="n">
        <v>0.165746760755817</v>
      </c>
      <c r="T9" s="16" t="n">
        <v>0.11807231197928</v>
      </c>
      <c r="U9" s="16" t="n">
        <v>0.0380278520339064</v>
      </c>
      <c r="V9" s="16" t="n">
        <v>0.0509849068980864</v>
      </c>
      <c r="W9" s="16"/>
      <c r="X9" s="16" t="n">
        <v>0.0483801962442656</v>
      </c>
      <c r="Y9" s="16" t="n">
        <v>0.0177470119108382</v>
      </c>
      <c r="Z9" s="16" t="n">
        <v>0.145327491220034</v>
      </c>
      <c r="AA9" s="16" t="n">
        <v>0.281448850417556</v>
      </c>
      <c r="AB9" s="16" t="n">
        <v>0.105524337995098</v>
      </c>
      <c r="AC9" s="16" t="n">
        <v>0.259131107672518</v>
      </c>
      <c r="AD9" s="16" t="n">
        <v>0.0548317406269781</v>
      </c>
      <c r="AE9" s="16"/>
      <c r="AF9" s="16" t="n">
        <v>0.00680807543366836</v>
      </c>
      <c r="AG9" s="16" t="n">
        <v>0.00986258147021961</v>
      </c>
      <c r="AH9" s="16" t="n">
        <v>0.0224080818806365</v>
      </c>
      <c r="AI9" s="16" t="n">
        <v>0.0541250014225405</v>
      </c>
      <c r="AJ9" s="16" t="n">
        <v>0.0124628120821648</v>
      </c>
      <c r="AK9" s="16" t="n">
        <v>0.0890701419886673</v>
      </c>
      <c r="AL9" s="16" t="n">
        <v>0.189593195918173</v>
      </c>
      <c r="AM9" s="16" t="n">
        <v>0.119252534147105</v>
      </c>
      <c r="AN9" s="16" t="n">
        <v>0.0339566091016594</v>
      </c>
      <c r="AO9" s="16" t="n">
        <v>0.0512631987083473</v>
      </c>
      <c r="AP9" s="16" t="n">
        <v>0</v>
      </c>
      <c r="AQ9" s="16"/>
      <c r="AR9" s="16" t="n">
        <v>0.0657219265992419</v>
      </c>
      <c r="AS9" s="16" t="n">
        <v>0.00241610891862727</v>
      </c>
      <c r="AT9" s="16" t="n">
        <v>0.146551387218768</v>
      </c>
      <c r="AU9" s="16" t="n">
        <v>0.00303783591331277</v>
      </c>
      <c r="AV9" s="16" t="n">
        <v>0.194423655632675</v>
      </c>
      <c r="AW9" s="16" t="n">
        <v>0.0633580375821328</v>
      </c>
      <c r="AX9" s="16" t="n">
        <v>0.17176939879819</v>
      </c>
      <c r="AY9" s="16" t="n">
        <v>0.0333405413328037</v>
      </c>
      <c r="AZ9" s="16" t="n">
        <v>0.184557748260903</v>
      </c>
      <c r="BA9" s="16" t="n">
        <v>0.00108319674185303</v>
      </c>
      <c r="BB9" s="16" t="n">
        <v>0.024378496015343</v>
      </c>
      <c r="BC9" s="16" t="n">
        <v>0.017864270499108</v>
      </c>
    </row>
    <row r="10">
      <c r="B10" s="17" t="s">
        <v>301</v>
      </c>
      <c r="C10" s="16" t="n">
        <v>0.213916341200864</v>
      </c>
      <c r="D10" s="16" t="n">
        <v>0.259548198200927</v>
      </c>
      <c r="E10" s="16" t="n">
        <v>0.446770230655041</v>
      </c>
      <c r="F10" s="16" t="n">
        <v>0.159247848812059</v>
      </c>
      <c r="G10" s="16"/>
      <c r="H10" s="16" t="n">
        <v>0.112455626915196</v>
      </c>
      <c r="I10" s="16" t="n">
        <v>0.194094978162055</v>
      </c>
      <c r="J10" s="16"/>
      <c r="K10" s="16" t="n">
        <v>0.261743617645695</v>
      </c>
      <c r="L10" s="16"/>
      <c r="M10" s="16" t="n">
        <v>0.205009021820922</v>
      </c>
      <c r="N10" s="16" t="n">
        <v>0.251797579665973</v>
      </c>
      <c r="O10" s="16" t="n">
        <v>0.374266316268475</v>
      </c>
      <c r="P10" s="16" t="n">
        <v>0.376045127261386</v>
      </c>
      <c r="Q10" s="16"/>
      <c r="R10" s="16" t="n">
        <v>0.216098463651068</v>
      </c>
      <c r="S10" s="16" t="n">
        <v>0.246527679678755</v>
      </c>
      <c r="T10" s="16" t="n">
        <v>0.213240094293335</v>
      </c>
      <c r="U10" s="16" t="n">
        <v>0.27583269780829</v>
      </c>
      <c r="V10" s="16" t="n">
        <v>0.183251414050278</v>
      </c>
      <c r="W10" s="16"/>
      <c r="X10" s="16" t="n">
        <v>0.231361901248363</v>
      </c>
      <c r="Y10" s="16" t="n">
        <v>0.144633933635842</v>
      </c>
      <c r="Z10" s="16" t="n">
        <v>0.278239119356604</v>
      </c>
      <c r="AA10" s="16" t="n">
        <v>0.266309415611539</v>
      </c>
      <c r="AB10" s="16" t="n">
        <v>0.42014882485762</v>
      </c>
      <c r="AC10" s="16" t="n">
        <v>0.24743582697985</v>
      </c>
      <c r="AD10" s="16" t="n">
        <v>0.141991724022735</v>
      </c>
      <c r="AE10" s="16"/>
      <c r="AF10" s="16" t="n">
        <v>0.196252248782195</v>
      </c>
      <c r="AG10" s="16" t="n">
        <v>0.0759878030918982</v>
      </c>
      <c r="AH10" s="16" t="n">
        <v>0.362072636221678</v>
      </c>
      <c r="AI10" s="16" t="n">
        <v>0.418053351146015</v>
      </c>
      <c r="AJ10" s="16" t="n">
        <v>0.240757727191628</v>
      </c>
      <c r="AK10" s="16" t="n">
        <v>0.117614108729079</v>
      </c>
      <c r="AL10" s="16" t="n">
        <v>0.332545370843278</v>
      </c>
      <c r="AM10" s="16" t="n">
        <v>0.109501909198593</v>
      </c>
      <c r="AN10" s="16" t="n">
        <v>0.294698421954869</v>
      </c>
      <c r="AO10" s="16" t="n">
        <v>0.415605311283636</v>
      </c>
      <c r="AP10" s="16" t="n">
        <v>0.0315671416443111</v>
      </c>
      <c r="AQ10" s="16"/>
      <c r="AR10" s="16" t="n">
        <v>0.335115831640019</v>
      </c>
      <c r="AS10" s="16" t="n">
        <v>0.245737345757985</v>
      </c>
      <c r="AT10" s="16" t="n">
        <v>0.159839371427575</v>
      </c>
      <c r="AU10" s="16" t="n">
        <v>0.0221712496867916</v>
      </c>
      <c r="AV10" s="16" t="n">
        <v>0.00501110805601324</v>
      </c>
      <c r="AW10" s="16" t="n">
        <v>0.163087299018241</v>
      </c>
      <c r="AX10" s="16" t="n">
        <v>0.0416024251713696</v>
      </c>
      <c r="AY10" s="16" t="n">
        <v>0.138358728067336</v>
      </c>
      <c r="AZ10" s="16" t="n">
        <v>0.204143890747224</v>
      </c>
      <c r="BA10" s="16" t="n">
        <v>0.36970558764198</v>
      </c>
      <c r="BB10" s="16" t="n">
        <v>0.292700642069288</v>
      </c>
      <c r="BC10" s="16" t="n">
        <v>0.249740474223825</v>
      </c>
    </row>
    <row r="11">
      <c r="B11" s="17" t="s">
        <v>302</v>
      </c>
      <c r="C11" s="16" t="n">
        <v>0.24776521254588</v>
      </c>
      <c r="D11" s="16" t="n">
        <v>0.299268807600866</v>
      </c>
      <c r="E11" s="16" t="n">
        <v>0.170754095839122</v>
      </c>
      <c r="F11" s="16" t="n">
        <v>0.257537167569746</v>
      </c>
      <c r="G11" s="16"/>
      <c r="H11" s="16" t="n">
        <v>0.384993726444872</v>
      </c>
      <c r="I11" s="16" t="n">
        <v>0.266158815387974</v>
      </c>
      <c r="J11" s="16"/>
      <c r="K11" s="16" t="n">
        <v>0.228545922447087</v>
      </c>
      <c r="L11" s="16"/>
      <c r="M11" s="16" t="n">
        <v>0.24735599204246</v>
      </c>
      <c r="N11" s="16" t="n">
        <v>0.251485520644848</v>
      </c>
      <c r="O11" s="16" t="n">
        <v>0.262403377662651</v>
      </c>
      <c r="P11" s="16" t="n">
        <v>0.162705526626533</v>
      </c>
      <c r="Q11" s="16"/>
      <c r="R11" s="16" t="n">
        <v>0.0302277207054804</v>
      </c>
      <c r="S11" s="16" t="n">
        <v>0.123805290392353</v>
      </c>
      <c r="T11" s="16" t="n">
        <v>0.285008221758241</v>
      </c>
      <c r="U11" s="16" t="n">
        <v>0.17243337516546</v>
      </c>
      <c r="V11" s="16" t="n">
        <v>0.297669439721479</v>
      </c>
      <c r="W11" s="16"/>
      <c r="X11" s="16" t="n">
        <v>0.194279960966739</v>
      </c>
      <c r="Y11" s="16" t="n">
        <v>0.303293665675147</v>
      </c>
      <c r="Z11" s="16" t="n">
        <v>0.115081089890816</v>
      </c>
      <c r="AA11" s="16" t="n">
        <v>0.25353452903597</v>
      </c>
      <c r="AB11" s="16" t="n">
        <v>0.1982354092401</v>
      </c>
      <c r="AC11" s="16" t="n">
        <v>0.190497684553725</v>
      </c>
      <c r="AD11" s="16" t="n">
        <v>0.606595668600075</v>
      </c>
      <c r="AE11" s="16"/>
      <c r="AF11" s="16" t="n">
        <v>0.0244041785898077</v>
      </c>
      <c r="AG11" s="16" t="n">
        <v>0.0282878463220071</v>
      </c>
      <c r="AH11" s="16" t="n">
        <v>0.362600513743342</v>
      </c>
      <c r="AI11" s="16" t="n">
        <v>0.176954132685012</v>
      </c>
      <c r="AJ11" s="16" t="n">
        <v>0.408823494261898</v>
      </c>
      <c r="AK11" s="16" t="n">
        <v>0.180262251279958</v>
      </c>
      <c r="AL11" s="16" t="n">
        <v>0.0262400163700018</v>
      </c>
      <c r="AM11" s="16" t="n">
        <v>0.343413104300202</v>
      </c>
      <c r="AN11" s="16" t="n">
        <v>0.425158209217443</v>
      </c>
      <c r="AO11" s="16" t="n">
        <v>0.125599480361993</v>
      </c>
      <c r="AP11" s="16" t="n">
        <v>0.324525387798872</v>
      </c>
      <c r="AQ11" s="16"/>
      <c r="AR11" s="16" t="n">
        <v>0.425428447676157</v>
      </c>
      <c r="AS11" s="16" t="n">
        <v>0.246699630816386</v>
      </c>
      <c r="AT11" s="16" t="n">
        <v>0.182905255178487</v>
      </c>
      <c r="AU11" s="16" t="n">
        <v>0.286143311151275</v>
      </c>
      <c r="AV11" s="16" t="n">
        <v>0.193207964935738</v>
      </c>
      <c r="AW11" s="16" t="n">
        <v>0.243059572713489</v>
      </c>
      <c r="AX11" s="16" t="n">
        <v>0.155924707841946</v>
      </c>
      <c r="AY11" s="16" t="n">
        <v>0.138885335291709</v>
      </c>
      <c r="AZ11" s="16" t="n">
        <v>0.257542358169891</v>
      </c>
      <c r="BA11" s="16" t="n">
        <v>0.133856713000697</v>
      </c>
      <c r="BB11" s="16" t="n">
        <v>0.308910781736944</v>
      </c>
      <c r="BC11" s="16" t="n">
        <v>0.152686329771798</v>
      </c>
    </row>
    <row r="12">
      <c r="B12" s="17" t="s">
        <v>303</v>
      </c>
      <c r="C12" s="16" t="n">
        <v>0.100980882448101</v>
      </c>
      <c r="D12" s="16" t="n">
        <v>0.17878212381566</v>
      </c>
      <c r="E12" s="16" t="n">
        <v>0.0759502517586579</v>
      </c>
      <c r="F12" s="16" t="n">
        <v>0.0965390492452943</v>
      </c>
      <c r="G12" s="16"/>
      <c r="H12" s="16" t="n">
        <v>0.0268714230568893</v>
      </c>
      <c r="I12" s="16" t="n">
        <v>0.0959275942061601</v>
      </c>
      <c r="J12" s="16"/>
      <c r="K12" s="16" t="n">
        <v>0.106866882452907</v>
      </c>
      <c r="L12" s="16"/>
      <c r="M12" s="16" t="n">
        <v>0.0979384122020204</v>
      </c>
      <c r="N12" s="16" t="n">
        <v>0.131978792171836</v>
      </c>
      <c r="O12" s="16" t="n">
        <v>0.114133582907995</v>
      </c>
      <c r="P12" s="16" t="n">
        <v>0.0685766824410492</v>
      </c>
      <c r="Q12" s="16"/>
      <c r="R12" s="16" t="n">
        <v>0</v>
      </c>
      <c r="S12" s="16" t="n">
        <v>0.19454779562149</v>
      </c>
      <c r="T12" s="16" t="n">
        <v>0.109878733246543</v>
      </c>
      <c r="U12" s="16" t="n">
        <v>0.203098201007517</v>
      </c>
      <c r="V12" s="16" t="n">
        <v>0.0520472654646944</v>
      </c>
      <c r="W12" s="16"/>
      <c r="X12" s="16" t="n">
        <v>0.112290946019239</v>
      </c>
      <c r="Y12" s="16" t="n">
        <v>0.122394702602548</v>
      </c>
      <c r="Z12" s="16" t="n">
        <v>0.00285568864077082</v>
      </c>
      <c r="AA12" s="16" t="n">
        <v>0.141427198057281</v>
      </c>
      <c r="AB12" s="16" t="n">
        <v>0.188316347452127</v>
      </c>
      <c r="AC12" s="16" t="n">
        <v>0.0784510394109658</v>
      </c>
      <c r="AD12" s="16" t="n">
        <v>0.125596895745384</v>
      </c>
      <c r="AE12" s="16"/>
      <c r="AF12" s="16" t="n">
        <v>0.302650969889695</v>
      </c>
      <c r="AG12" s="16" t="n">
        <v>0.00185320205216629</v>
      </c>
      <c r="AH12" s="16" t="n">
        <v>0.152266675605335</v>
      </c>
      <c r="AI12" s="16" t="n">
        <v>0.139390000424802</v>
      </c>
      <c r="AJ12" s="16" t="n">
        <v>0.0678684200757211</v>
      </c>
      <c r="AK12" s="16" t="n">
        <v>0.152254208094874</v>
      </c>
      <c r="AL12" s="16" t="n">
        <v>0.102154835490609</v>
      </c>
      <c r="AM12" s="16" t="n">
        <v>0.0588549505004625</v>
      </c>
      <c r="AN12" s="16" t="n">
        <v>0.00124335814844723</v>
      </c>
      <c r="AO12" s="16" t="n">
        <v>0.0327040242874455</v>
      </c>
      <c r="AP12" s="16" t="n">
        <v>0</v>
      </c>
      <c r="AQ12" s="16"/>
      <c r="AR12" s="16" t="n">
        <v>0.0151901129163622</v>
      </c>
      <c r="AS12" s="16" t="n">
        <v>0.0634506149775674</v>
      </c>
      <c r="AT12" s="16" t="n">
        <v>0.0750075727646377</v>
      </c>
      <c r="AU12" s="16" t="n">
        <v>0.00607567182662554</v>
      </c>
      <c r="AV12" s="16" t="n">
        <v>0.0277333765683581</v>
      </c>
      <c r="AW12" s="16" t="n">
        <v>0.135833277141015</v>
      </c>
      <c r="AX12" s="16" t="n">
        <v>0.152460977329727</v>
      </c>
      <c r="AY12" s="16" t="n">
        <v>0.0166702706664019</v>
      </c>
      <c r="AZ12" s="16" t="n">
        <v>0</v>
      </c>
      <c r="BA12" s="16" t="n">
        <v>0.133856713000697</v>
      </c>
      <c r="BB12" s="16" t="n">
        <v>0.186728034931511</v>
      </c>
      <c r="BC12" s="16" t="n">
        <v>0.332821176262695</v>
      </c>
    </row>
    <row r="13">
      <c r="B13" s="17" t="s">
        <v>304</v>
      </c>
      <c r="C13" s="16" t="n">
        <v>0.0415593863201507</v>
      </c>
      <c r="D13" s="16" t="n">
        <v>0.0718892295459605</v>
      </c>
      <c r="E13" s="16" t="n">
        <v>0.0405428925207117</v>
      </c>
      <c r="F13" s="16" t="n">
        <v>0.0379892429927067</v>
      </c>
      <c r="G13" s="16"/>
      <c r="H13" s="16" t="n">
        <v>0.012334637538584</v>
      </c>
      <c r="I13" s="16" t="n">
        <v>0.0522140289686964</v>
      </c>
      <c r="J13" s="16"/>
      <c r="K13" s="16" t="n">
        <v>0.0183223091250588</v>
      </c>
      <c r="L13" s="16"/>
      <c r="M13" s="16" t="n">
        <v>0.0408803247296014</v>
      </c>
      <c r="N13" s="16" t="n">
        <v>0.0470896077348913</v>
      </c>
      <c r="O13" s="16" t="n">
        <v>0.0517902700441758</v>
      </c>
      <c r="P13" s="16" t="n">
        <v>0.0123902075957753</v>
      </c>
      <c r="Q13" s="16"/>
      <c r="R13" s="16" t="n">
        <v>0</v>
      </c>
      <c r="S13" s="16" t="n">
        <v>0.0292129583574085</v>
      </c>
      <c r="T13" s="16" t="n">
        <v>0.0134731173875763</v>
      </c>
      <c r="U13" s="16" t="n">
        <v>0.0302196978290085</v>
      </c>
      <c r="V13" s="16" t="n">
        <v>0.0600902799073677</v>
      </c>
      <c r="W13" s="16"/>
      <c r="X13" s="16" t="n">
        <v>0.0394805961445596</v>
      </c>
      <c r="Y13" s="16" t="n">
        <v>0.0434961407691987</v>
      </c>
      <c r="Z13" s="16" t="n">
        <v>0.132125214957617</v>
      </c>
      <c r="AA13" s="16" t="n">
        <v>0.0344161593314295</v>
      </c>
      <c r="AB13" s="16" t="n">
        <v>0.0225092786434674</v>
      </c>
      <c r="AC13" s="16" t="n">
        <v>0.0491738239624583</v>
      </c>
      <c r="AD13" s="16" t="n">
        <v>0.0241351798970222</v>
      </c>
      <c r="AE13" s="16"/>
      <c r="AF13" s="16" t="n">
        <v>0</v>
      </c>
      <c r="AG13" s="16" t="n">
        <v>0</v>
      </c>
      <c r="AH13" s="16" t="n">
        <v>0.00968643716685688</v>
      </c>
      <c r="AI13" s="16" t="n">
        <v>0.16718075640451</v>
      </c>
      <c r="AJ13" s="16" t="n">
        <v>0.0194424453931482</v>
      </c>
      <c r="AK13" s="16" t="n">
        <v>0.0190694756376078</v>
      </c>
      <c r="AL13" s="16" t="n">
        <v>0.138465404719527</v>
      </c>
      <c r="AM13" s="16" t="n">
        <v>0.0257917424751064</v>
      </c>
      <c r="AN13" s="16" t="n">
        <v>0.0926709415435827</v>
      </c>
      <c r="AO13" s="16" t="n">
        <v>0.0899702726786818</v>
      </c>
      <c r="AP13" s="16" t="n">
        <v>0</v>
      </c>
      <c r="AQ13" s="16"/>
      <c r="AR13" s="16" t="n">
        <v>0.0746882284796971</v>
      </c>
      <c r="AS13" s="16" t="n">
        <v>0.0522019858237698</v>
      </c>
      <c r="AT13" s="16" t="n">
        <v>0.0098506749576836</v>
      </c>
      <c r="AU13" s="16" t="n">
        <v>0</v>
      </c>
      <c r="AV13" s="16" t="n">
        <v>0</v>
      </c>
      <c r="AW13" s="16" t="n">
        <v>0.0434348395580572</v>
      </c>
      <c r="AX13" s="16" t="n">
        <v>0.151982829051953</v>
      </c>
      <c r="AY13" s="16" t="n">
        <v>0</v>
      </c>
      <c r="AZ13" s="16" t="n">
        <v>0.0858474527232971</v>
      </c>
      <c r="BA13" s="16" t="n">
        <v>0.115128327048136</v>
      </c>
      <c r="BB13" s="16" t="n">
        <v>0</v>
      </c>
      <c r="BC13" s="16" t="n">
        <v>0.0132813736766886</v>
      </c>
    </row>
    <row r="14">
      <c r="B14" s="17" t="s">
        <v>101</v>
      </c>
      <c r="C14" s="22" t="n">
        <v>0.322750558831162</v>
      </c>
      <c r="D14" s="22" t="n">
        <v>0.130372033925904</v>
      </c>
      <c r="E14" s="22" t="n">
        <v>0.0453690041994574</v>
      </c>
      <c r="F14" s="22" t="n">
        <v>0.405092482695845</v>
      </c>
      <c r="G14" s="22"/>
      <c r="H14" s="22" t="n">
        <v>0.00147754944313996</v>
      </c>
      <c r="I14" s="22" t="n">
        <v>0.343259806666847</v>
      </c>
      <c r="J14" s="22"/>
      <c r="K14" s="22" t="n">
        <v>0.333440456083477</v>
      </c>
      <c r="L14" s="22"/>
      <c r="M14" s="22" t="n">
        <v>0.348148447824163</v>
      </c>
      <c r="N14" s="22" t="n">
        <v>0.139996105603741</v>
      </c>
      <c r="O14" s="22" t="n">
        <v>0.0588321686583253</v>
      </c>
      <c r="P14" s="22" t="n">
        <v>0.0763700747401343</v>
      </c>
      <c r="Q14" s="22"/>
      <c r="R14" s="22" t="n">
        <v>0.734476190294249</v>
      </c>
      <c r="S14" s="22" t="n">
        <v>0.240159515194176</v>
      </c>
      <c r="T14" s="22" t="n">
        <v>0.260327521335025</v>
      </c>
      <c r="U14" s="22" t="n">
        <v>0.280388176155818</v>
      </c>
      <c r="V14" s="22" t="n">
        <v>0.355956693958094</v>
      </c>
      <c r="W14" s="22"/>
      <c r="X14" s="22" t="n">
        <v>0.374206399376834</v>
      </c>
      <c r="Y14" s="22" t="n">
        <v>0.368434545406426</v>
      </c>
      <c r="Z14" s="22" t="n">
        <v>0.326371395934158</v>
      </c>
      <c r="AA14" s="22" t="n">
        <v>0.0228638475462243</v>
      </c>
      <c r="AB14" s="22" t="n">
        <v>0.0652658018115872</v>
      </c>
      <c r="AC14" s="22" t="n">
        <v>0.175310517420482</v>
      </c>
      <c r="AD14" s="22" t="n">
        <v>0.0468487911078053</v>
      </c>
      <c r="AE14" s="22"/>
      <c r="AF14" s="22" t="n">
        <v>0.469884527304633</v>
      </c>
      <c r="AG14" s="22" t="n">
        <v>0.884008567063709</v>
      </c>
      <c r="AH14" s="22" t="n">
        <v>0.0909656553821517</v>
      </c>
      <c r="AI14" s="22" t="n">
        <v>0.04429675791712</v>
      </c>
      <c r="AJ14" s="22" t="n">
        <v>0.25064510099544</v>
      </c>
      <c r="AK14" s="22" t="n">
        <v>0.441729814269814</v>
      </c>
      <c r="AL14" s="22" t="n">
        <v>0.21100117665841</v>
      </c>
      <c r="AM14" s="22" t="n">
        <v>0.343185759378531</v>
      </c>
      <c r="AN14" s="22" t="n">
        <v>0.152272460033999</v>
      </c>
      <c r="AO14" s="22" t="n">
        <v>0.284857712679896</v>
      </c>
      <c r="AP14" s="22" t="n">
        <v>0.643907470556817</v>
      </c>
      <c r="AQ14" s="22"/>
      <c r="AR14" s="22" t="n">
        <v>0.0838554526885233</v>
      </c>
      <c r="AS14" s="22" t="n">
        <v>0.389494313705664</v>
      </c>
      <c r="AT14" s="22" t="n">
        <v>0.425845738452849</v>
      </c>
      <c r="AU14" s="22" t="n">
        <v>0.682571931421995</v>
      </c>
      <c r="AV14" s="22" t="n">
        <v>0.579623894807215</v>
      </c>
      <c r="AW14" s="22" t="n">
        <v>0.351226973987065</v>
      </c>
      <c r="AX14" s="22" t="n">
        <v>0.326259661806814</v>
      </c>
      <c r="AY14" s="22" t="n">
        <v>0.672745124641749</v>
      </c>
      <c r="AZ14" s="22" t="n">
        <v>0.267908550098684</v>
      </c>
      <c r="BA14" s="22" t="n">
        <v>0.246369462566636</v>
      </c>
      <c r="BB14" s="22" t="n">
        <v>0.187282045246914</v>
      </c>
      <c r="BC14" s="22" t="n">
        <v>0.233606375565885</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0.0582927922624811</v>
      </c>
      <c r="D9" s="16" t="n">
        <v>0.267869736961338</v>
      </c>
      <c r="E9" s="16" t="n">
        <v>0.0568330550549256</v>
      </c>
      <c r="F9" s="16" t="n">
        <v>0.0324530760116062</v>
      </c>
      <c r="G9" s="16"/>
      <c r="H9" s="16" t="n">
        <v>0.191457735011104</v>
      </c>
      <c r="I9" s="16" t="n">
        <v>0.0264000023173329</v>
      </c>
      <c r="J9" s="16"/>
      <c r="K9" s="16" t="n">
        <v>0.119001521981536</v>
      </c>
      <c r="L9" s="16"/>
      <c r="M9" s="16" t="n">
        <v>0.0476451458708427</v>
      </c>
      <c r="N9" s="16" t="n">
        <v>0.13649152003825</v>
      </c>
      <c r="O9" s="16" t="n">
        <v>0.134371265724251</v>
      </c>
      <c r="P9" s="16" t="n">
        <v>0.370442176064381</v>
      </c>
      <c r="Q9" s="16"/>
      <c r="R9" s="16" t="n">
        <v>0.004293636084121</v>
      </c>
      <c r="S9" s="16" t="n">
        <v>0.0787234146333675</v>
      </c>
      <c r="T9" s="16" t="n">
        <v>0.116847466536735</v>
      </c>
      <c r="U9" s="16" t="n">
        <v>0.086238409626238</v>
      </c>
      <c r="V9" s="16" t="n">
        <v>0.027778240555021</v>
      </c>
      <c r="W9" s="16"/>
      <c r="X9" s="16" t="n">
        <v>0.0413610615236813</v>
      </c>
      <c r="Y9" s="16" t="n">
        <v>0.024781177491986</v>
      </c>
      <c r="Z9" s="16" t="n">
        <v>0.0250840698200957</v>
      </c>
      <c r="AA9" s="16" t="n">
        <v>0.101824022154636</v>
      </c>
      <c r="AB9" s="16" t="n">
        <v>0.235930122492732</v>
      </c>
      <c r="AC9" s="16" t="n">
        <v>0.169651143902401</v>
      </c>
      <c r="AD9" s="16" t="n">
        <v>0.0763666360384904</v>
      </c>
      <c r="AE9" s="16"/>
      <c r="AF9" s="16" t="n">
        <v>0.00680630410680339</v>
      </c>
      <c r="AG9" s="16" t="n">
        <v>0.0108341543382631</v>
      </c>
      <c r="AH9" s="16" t="n">
        <v>0.03130531529225</v>
      </c>
      <c r="AI9" s="16" t="n">
        <v>0.0274957676568759</v>
      </c>
      <c r="AJ9" s="16" t="n">
        <v>0.0077202408487211</v>
      </c>
      <c r="AK9" s="16" t="n">
        <v>0.039708627398178</v>
      </c>
      <c r="AL9" s="16" t="n">
        <v>0.181147401171526</v>
      </c>
      <c r="AM9" s="16" t="n">
        <v>0.119186594608055</v>
      </c>
      <c r="AN9" s="16" t="n">
        <v>0.122813232844867</v>
      </c>
      <c r="AO9" s="16" t="n">
        <v>0.0463314413138263</v>
      </c>
      <c r="AP9" s="16" t="n">
        <v>0</v>
      </c>
      <c r="AQ9" s="16"/>
      <c r="AR9" s="16" t="n">
        <v>0.0817481588124243</v>
      </c>
      <c r="AS9" s="16" t="n">
        <v>0.00680871722706169</v>
      </c>
      <c r="AT9" s="16" t="n">
        <v>0.0745734057001601</v>
      </c>
      <c r="AU9" s="16" t="n">
        <v>0</v>
      </c>
      <c r="AV9" s="16" t="n">
        <v>0.195031500981143</v>
      </c>
      <c r="AW9" s="16" t="n">
        <v>0.0170196938328143</v>
      </c>
      <c r="AX9" s="16" t="n">
        <v>0.157359152675269</v>
      </c>
      <c r="AY9" s="16" t="n">
        <v>0.0363036437742376</v>
      </c>
      <c r="AZ9" s="16" t="n">
        <v>0.268988877710086</v>
      </c>
      <c r="BA9" s="16" t="n">
        <v>0.000361065580617675</v>
      </c>
      <c r="BB9" s="16" t="n">
        <v>0.0200435016995574</v>
      </c>
      <c r="BC9" s="16" t="n">
        <v>0.128199788627823</v>
      </c>
    </row>
    <row r="10">
      <c r="B10" s="17" t="s">
        <v>301</v>
      </c>
      <c r="C10" s="16" t="n">
        <v>0.173167119929147</v>
      </c>
      <c r="D10" s="16" t="n">
        <v>0.0646683260074017</v>
      </c>
      <c r="E10" s="16" t="n">
        <v>0.447868347671229</v>
      </c>
      <c r="F10" s="16" t="n">
        <v>0.128926279270425</v>
      </c>
      <c r="G10" s="16"/>
      <c r="H10" s="16" t="n">
        <v>0.113607087518215</v>
      </c>
      <c r="I10" s="16" t="n">
        <v>0.182904962386089</v>
      </c>
      <c r="J10" s="16"/>
      <c r="K10" s="16" t="n">
        <v>0.124894637336822</v>
      </c>
      <c r="L10" s="16"/>
      <c r="M10" s="16" t="n">
        <v>0.151751494973284</v>
      </c>
      <c r="N10" s="16" t="n">
        <v>0.330107505707098</v>
      </c>
      <c r="O10" s="16" t="n">
        <v>0.394588980693186</v>
      </c>
      <c r="P10" s="16" t="n">
        <v>0.329064847431684</v>
      </c>
      <c r="Q10" s="16"/>
      <c r="R10" s="16" t="n">
        <v>0.23529608900027</v>
      </c>
      <c r="S10" s="16" t="n">
        <v>0.198968379231018</v>
      </c>
      <c r="T10" s="16" t="n">
        <v>0.199194810457274</v>
      </c>
      <c r="U10" s="16" t="n">
        <v>0.226310485810905</v>
      </c>
      <c r="V10" s="16" t="n">
        <v>0.13383894572793</v>
      </c>
      <c r="W10" s="16"/>
      <c r="X10" s="16" t="n">
        <v>0.191726917135351</v>
      </c>
      <c r="Y10" s="16" t="n">
        <v>0.14236725696068</v>
      </c>
      <c r="Z10" s="16" t="n">
        <v>0.160787878643079</v>
      </c>
      <c r="AA10" s="16" t="n">
        <v>0.244901372258133</v>
      </c>
      <c r="AB10" s="16" t="n">
        <v>0.319363732943975</v>
      </c>
      <c r="AC10" s="16" t="n">
        <v>0.452311595358135</v>
      </c>
      <c r="AD10" s="16" t="n">
        <v>0.216021155206885</v>
      </c>
      <c r="AE10" s="16"/>
      <c r="AF10" s="16" t="n">
        <v>0.197204409239545</v>
      </c>
      <c r="AG10" s="16" t="n">
        <v>0.0484656451163221</v>
      </c>
      <c r="AH10" s="16" t="n">
        <v>0.290011838991748</v>
      </c>
      <c r="AI10" s="16" t="n">
        <v>0.337489973601945</v>
      </c>
      <c r="AJ10" s="16" t="n">
        <v>0.191178051817211</v>
      </c>
      <c r="AK10" s="16" t="n">
        <v>0.164672699641335</v>
      </c>
      <c r="AL10" s="16" t="n">
        <v>0.0781871815276302</v>
      </c>
      <c r="AM10" s="16" t="n">
        <v>0.132716417117981</v>
      </c>
      <c r="AN10" s="16" t="n">
        <v>0.200436182674908</v>
      </c>
      <c r="AO10" s="16" t="n">
        <v>0.293718559199206</v>
      </c>
      <c r="AP10" s="16" t="n">
        <v>0.0631342832886222</v>
      </c>
      <c r="AQ10" s="16"/>
      <c r="AR10" s="16" t="n">
        <v>0.279582346204316</v>
      </c>
      <c r="AS10" s="16" t="n">
        <v>0.247737496956943</v>
      </c>
      <c r="AT10" s="16" t="n">
        <v>0.124739005920127</v>
      </c>
      <c r="AU10" s="16" t="n">
        <v>0.161542192225783</v>
      </c>
      <c r="AV10" s="16" t="n">
        <v>0.00440326270754489</v>
      </c>
      <c r="AW10" s="16" t="n">
        <v>0.172353792332232</v>
      </c>
      <c r="AX10" s="16" t="n">
        <v>0.0555345230165162</v>
      </c>
      <c r="AY10" s="16" t="n">
        <v>0.135395625625902</v>
      </c>
      <c r="AZ10" s="16" t="n">
        <v>0.117756274218226</v>
      </c>
      <c r="BA10" s="16" t="n">
        <v>0.368173206901637</v>
      </c>
      <c r="BB10" s="16" t="n">
        <v>0.106915936173974</v>
      </c>
      <c r="BC10" s="16" t="n">
        <v>0.031922162947646</v>
      </c>
    </row>
    <row r="11">
      <c r="B11" s="17" t="s">
        <v>302</v>
      </c>
      <c r="C11" s="16" t="n">
        <v>0.284051335303569</v>
      </c>
      <c r="D11" s="16" t="n">
        <v>0.378290940532101</v>
      </c>
      <c r="E11" s="16" t="n">
        <v>0.226869030465616</v>
      </c>
      <c r="F11" s="16" t="n">
        <v>0.284321026056033</v>
      </c>
      <c r="G11" s="16"/>
      <c r="H11" s="16" t="n">
        <v>0.389902253079093</v>
      </c>
      <c r="I11" s="16" t="n">
        <v>0.297550962644434</v>
      </c>
      <c r="J11" s="16"/>
      <c r="K11" s="16" t="n">
        <v>0.327037426275449</v>
      </c>
      <c r="L11" s="16"/>
      <c r="M11" s="16" t="n">
        <v>0.292008297870866</v>
      </c>
      <c r="N11" s="16" t="n">
        <v>0.19611130818942</v>
      </c>
      <c r="O11" s="16" t="n">
        <v>0.307451805608734</v>
      </c>
      <c r="P11" s="16" t="n">
        <v>0.108302366288572</v>
      </c>
      <c r="Q11" s="16"/>
      <c r="R11" s="16" t="n">
        <v>0</v>
      </c>
      <c r="S11" s="16" t="n">
        <v>0.171539465627807</v>
      </c>
      <c r="T11" s="16" t="n">
        <v>0.260146208240369</v>
      </c>
      <c r="U11" s="16" t="n">
        <v>0.17913464917194</v>
      </c>
      <c r="V11" s="16" t="n">
        <v>0.365882640250693</v>
      </c>
      <c r="W11" s="16"/>
      <c r="X11" s="16" t="n">
        <v>0.225251851985037</v>
      </c>
      <c r="Y11" s="16" t="n">
        <v>0.375287990196747</v>
      </c>
      <c r="Z11" s="16" t="n">
        <v>0.234061535753427</v>
      </c>
      <c r="AA11" s="16" t="n">
        <v>0.32906737894833</v>
      </c>
      <c r="AB11" s="16" t="n">
        <v>0.112115599704553</v>
      </c>
      <c r="AC11" s="16" t="n">
        <v>0.199847757223772</v>
      </c>
      <c r="AD11" s="16" t="n">
        <v>0.588521192514195</v>
      </c>
      <c r="AE11" s="16"/>
      <c r="AF11" s="16" t="n">
        <v>0</v>
      </c>
      <c r="AG11" s="16" t="n">
        <v>0.0740994850522381</v>
      </c>
      <c r="AH11" s="16" t="n">
        <v>0.440268910230875</v>
      </c>
      <c r="AI11" s="16" t="n">
        <v>0.291263483225284</v>
      </c>
      <c r="AJ11" s="16" t="n">
        <v>0.481426936371023</v>
      </c>
      <c r="AK11" s="16" t="n">
        <v>0.184089814964238</v>
      </c>
      <c r="AL11" s="16" t="n">
        <v>0.0519084508296016</v>
      </c>
      <c r="AM11" s="16" t="n">
        <v>0.389848289250848</v>
      </c>
      <c r="AN11" s="16" t="n">
        <v>0.431345092760103</v>
      </c>
      <c r="AO11" s="16" t="n">
        <v>0.359902258775359</v>
      </c>
      <c r="AP11" s="16" t="n">
        <v>0.214646178725802</v>
      </c>
      <c r="AQ11" s="16"/>
      <c r="AR11" s="16" t="n">
        <v>0.406692154601763</v>
      </c>
      <c r="AS11" s="16" t="n">
        <v>0.234536020222489</v>
      </c>
      <c r="AT11" s="16" t="n">
        <v>0.178498286327617</v>
      </c>
      <c r="AU11" s="16" t="n">
        <v>0.155885876352222</v>
      </c>
      <c r="AV11" s="16" t="n">
        <v>0.414149306439835</v>
      </c>
      <c r="AW11" s="16" t="n">
        <v>0.331464109066842</v>
      </c>
      <c r="AX11" s="16" t="n">
        <v>0.3079075368939</v>
      </c>
      <c r="AY11" s="16" t="n">
        <v>0.0205832806809853</v>
      </c>
      <c r="AZ11" s="16" t="n">
        <v>0.259498845249707</v>
      </c>
      <c r="BA11" s="16" t="n">
        <v>0.136472290482894</v>
      </c>
      <c r="BB11" s="16" t="n">
        <v>0.409874402824845</v>
      </c>
      <c r="BC11" s="16" t="n">
        <v>0.343595859326366</v>
      </c>
    </row>
    <row r="12">
      <c r="B12" s="17" t="s">
        <v>303</v>
      </c>
      <c r="C12" s="16" t="n">
        <v>0.0849770708809741</v>
      </c>
      <c r="D12" s="16" t="n">
        <v>0.0778250635757423</v>
      </c>
      <c r="E12" s="16" t="n">
        <v>0.137297542269593</v>
      </c>
      <c r="F12" s="16" t="n">
        <v>0.0748649403639783</v>
      </c>
      <c r="G12" s="16"/>
      <c r="H12" s="16" t="n">
        <v>0.0688164600598272</v>
      </c>
      <c r="I12" s="16" t="n">
        <v>0.0877003985237464</v>
      </c>
      <c r="J12" s="16"/>
      <c r="K12" s="16" t="n">
        <v>0.0493422855165204</v>
      </c>
      <c r="L12" s="16"/>
      <c r="M12" s="16" t="n">
        <v>0.079908130207712</v>
      </c>
      <c r="N12" s="16" t="n">
        <v>0.139453022299879</v>
      </c>
      <c r="O12" s="16" t="n">
        <v>0.0902590415431169</v>
      </c>
      <c r="P12" s="16" t="n">
        <v>0.0880027368777459</v>
      </c>
      <c r="Q12" s="16"/>
      <c r="R12" s="16" t="n">
        <v>0.0259340846213594</v>
      </c>
      <c r="S12" s="16" t="n">
        <v>0.0992820404699276</v>
      </c>
      <c r="T12" s="16" t="n">
        <v>0.120945416583136</v>
      </c>
      <c r="U12" s="16" t="n">
        <v>0.176322984972525</v>
      </c>
      <c r="V12" s="16" t="n">
        <v>0.0447173880412746</v>
      </c>
      <c r="W12" s="16"/>
      <c r="X12" s="16" t="n">
        <v>0.0975217997991603</v>
      </c>
      <c r="Y12" s="16" t="n">
        <v>0.0862478120604487</v>
      </c>
      <c r="Z12" s="16" t="n">
        <v>0.00347801234747284</v>
      </c>
      <c r="AA12" s="16" t="n">
        <v>0.0707593909772077</v>
      </c>
      <c r="AB12" s="16" t="n">
        <v>0.244229005186107</v>
      </c>
      <c r="AC12" s="16" t="n">
        <v>0.00536632988144928</v>
      </c>
      <c r="AD12" s="16" t="n">
        <v>0.0683861010287468</v>
      </c>
      <c r="AE12" s="16"/>
      <c r="AF12" s="16" t="n">
        <v>0.326104759349018</v>
      </c>
      <c r="AG12" s="16" t="n">
        <v>0.00351038893580503</v>
      </c>
      <c r="AH12" s="16" t="n">
        <v>0.137761139866096</v>
      </c>
      <c r="AI12" s="16" t="n">
        <v>0.0393814176064016</v>
      </c>
      <c r="AJ12" s="16" t="n">
        <v>0.0837287125419521</v>
      </c>
      <c r="AK12" s="16" t="n">
        <v>0.0918230689416192</v>
      </c>
      <c r="AL12" s="16" t="n">
        <v>0.219937675928741</v>
      </c>
      <c r="AM12" s="16" t="n">
        <v>0.0326724705004826</v>
      </c>
      <c r="AN12" s="16" t="n">
        <v>0</v>
      </c>
      <c r="AO12" s="16" t="n">
        <v>0.014676222273881</v>
      </c>
      <c r="AP12" s="16" t="n">
        <v>0.00595789709452097</v>
      </c>
      <c r="AQ12" s="16"/>
      <c r="AR12" s="16" t="n">
        <v>0.018937215402765</v>
      </c>
      <c r="AS12" s="16" t="n">
        <v>0.0170194802403031</v>
      </c>
      <c r="AT12" s="16" t="n">
        <v>0.0261547075469158</v>
      </c>
      <c r="AU12" s="16" t="n">
        <v>0</v>
      </c>
      <c r="AV12" s="16" t="n">
        <v>0</v>
      </c>
      <c r="AW12" s="16" t="n">
        <v>0.171103062190036</v>
      </c>
      <c r="AX12" s="16" t="n">
        <v>0.152460977329727</v>
      </c>
      <c r="AY12" s="16" t="n">
        <v>0.00042330034877626</v>
      </c>
      <c r="AZ12" s="16" t="n">
        <v>0.0858474527232971</v>
      </c>
      <c r="BA12" s="16" t="n">
        <v>0.1312411355185</v>
      </c>
      <c r="BB12" s="16" t="n">
        <v>0.187836055562318</v>
      </c>
      <c r="BC12" s="16" t="n">
        <v>0.13940495609511</v>
      </c>
    </row>
    <row r="13">
      <c r="B13" s="17" t="s">
        <v>304</v>
      </c>
      <c r="C13" s="16" t="n">
        <v>0.0469605281437131</v>
      </c>
      <c r="D13" s="16" t="n">
        <v>0.0307544320350714</v>
      </c>
      <c r="E13" s="16" t="n">
        <v>0.00635025564462077</v>
      </c>
      <c r="F13" s="16" t="n">
        <v>0.0575238346182727</v>
      </c>
      <c r="G13" s="16"/>
      <c r="H13" s="16" t="n">
        <v>0.234387946715356</v>
      </c>
      <c r="I13" s="16" t="n">
        <v>0.0367492849547969</v>
      </c>
      <c r="J13" s="16"/>
      <c r="K13" s="16" t="n">
        <v>0.00385564967176149</v>
      </c>
      <c r="L13" s="16"/>
      <c r="M13" s="16" t="n">
        <v>0.0484082786656814</v>
      </c>
      <c r="N13" s="16" t="n">
        <v>0.041095048363513</v>
      </c>
      <c r="O13" s="16" t="n">
        <v>0.0209621796444921</v>
      </c>
      <c r="P13" s="16" t="n">
        <v>0.0140369922937015</v>
      </c>
      <c r="Q13" s="16"/>
      <c r="R13" s="16" t="n">
        <v>0</v>
      </c>
      <c r="S13" s="16" t="n">
        <v>0.11070307877244</v>
      </c>
      <c r="T13" s="16" t="n">
        <v>0.00340030427431873</v>
      </c>
      <c r="U13" s="16" t="n">
        <v>0.0499261819895856</v>
      </c>
      <c r="V13" s="16" t="n">
        <v>0.050333433237438</v>
      </c>
      <c r="W13" s="16"/>
      <c r="X13" s="16" t="n">
        <v>0.0330857466218854</v>
      </c>
      <c r="Y13" s="16" t="n">
        <v>0.0464584263758002</v>
      </c>
      <c r="Z13" s="16" t="n">
        <v>0.125302946342047</v>
      </c>
      <c r="AA13" s="16" t="n">
        <v>0.0139401036902032</v>
      </c>
      <c r="AB13" s="16" t="n">
        <v>0</v>
      </c>
      <c r="AC13" s="16" t="n">
        <v>0</v>
      </c>
      <c r="AD13" s="16" t="n">
        <v>0.0308194270290876</v>
      </c>
      <c r="AE13" s="16"/>
      <c r="AF13" s="16" t="n">
        <v>0</v>
      </c>
      <c r="AG13" s="16" t="n">
        <v>0</v>
      </c>
      <c r="AH13" s="16" t="n">
        <v>0.0106098218103021</v>
      </c>
      <c r="AI13" s="16" t="n">
        <v>0.00371842125558444</v>
      </c>
      <c r="AJ13" s="16" t="n">
        <v>0.00162331020452646</v>
      </c>
      <c r="AK13" s="16" t="n">
        <v>0.0712732252793329</v>
      </c>
      <c r="AL13" s="16" t="n">
        <v>0.117716168807229</v>
      </c>
      <c r="AM13" s="16" t="n">
        <v>0.0326724705004826</v>
      </c>
      <c r="AN13" s="16" t="n">
        <v>0.0104465863097557</v>
      </c>
      <c r="AO13" s="16" t="n">
        <v>0.000513805757831469</v>
      </c>
      <c r="AP13" s="16" t="n">
        <v>0</v>
      </c>
      <c r="AQ13" s="16"/>
      <c r="AR13" s="16" t="n">
        <v>0.129184672290209</v>
      </c>
      <c r="AS13" s="16" t="n">
        <v>0.0112486291537976</v>
      </c>
      <c r="AT13" s="16" t="n">
        <v>0.0595628674881864</v>
      </c>
      <c r="AU13" s="16" t="n">
        <v>0</v>
      </c>
      <c r="AV13" s="16" t="n">
        <v>0</v>
      </c>
      <c r="AW13" s="16" t="n">
        <v>0.00013360407453413</v>
      </c>
      <c r="AX13" s="16" t="n">
        <v>0.0034637305122189</v>
      </c>
      <c r="AY13" s="16" t="n">
        <v>0</v>
      </c>
      <c r="AZ13" s="16" t="n">
        <v>0</v>
      </c>
      <c r="BA13" s="16" t="n">
        <v>0.114767261467518</v>
      </c>
      <c r="BB13" s="16" t="n">
        <v>0.0883250636500932</v>
      </c>
      <c r="BC13" s="16" t="n">
        <v>0.0132813736766886</v>
      </c>
    </row>
    <row r="14">
      <c r="B14" s="17" t="s">
        <v>101</v>
      </c>
      <c r="C14" s="22" t="n">
        <v>0.352551153480116</v>
      </c>
      <c r="D14" s="22" t="n">
        <v>0.180591500888346</v>
      </c>
      <c r="E14" s="22" t="n">
        <v>0.124781768894016</v>
      </c>
      <c r="F14" s="22" t="n">
        <v>0.421910843679685</v>
      </c>
      <c r="G14" s="22"/>
      <c r="H14" s="22" t="n">
        <v>0.0018285176164041</v>
      </c>
      <c r="I14" s="22" t="n">
        <v>0.368694389173601</v>
      </c>
      <c r="J14" s="22"/>
      <c r="K14" s="22" t="n">
        <v>0.375868479217911</v>
      </c>
      <c r="L14" s="22"/>
      <c r="M14" s="22" t="n">
        <v>0.380278652411613</v>
      </c>
      <c r="N14" s="22" t="n">
        <v>0.15674159540184</v>
      </c>
      <c r="O14" s="22" t="n">
        <v>0.0523667267862207</v>
      </c>
      <c r="P14" s="22" t="n">
        <v>0.0901508810439157</v>
      </c>
      <c r="Q14" s="22"/>
      <c r="R14" s="22" t="n">
        <v>0.734476190294249</v>
      </c>
      <c r="S14" s="22" t="n">
        <v>0.34078362126544</v>
      </c>
      <c r="T14" s="22" t="n">
        <v>0.299465793908166</v>
      </c>
      <c r="U14" s="22" t="n">
        <v>0.282067288428807</v>
      </c>
      <c r="V14" s="22" t="n">
        <v>0.377449352187643</v>
      </c>
      <c r="W14" s="22"/>
      <c r="X14" s="22" t="n">
        <v>0.411052622934885</v>
      </c>
      <c r="Y14" s="22" t="n">
        <v>0.324857336914338</v>
      </c>
      <c r="Z14" s="22" t="n">
        <v>0.451285557093879</v>
      </c>
      <c r="AA14" s="22" t="n">
        <v>0.239507731971491</v>
      </c>
      <c r="AB14" s="22" t="n">
        <v>0.0883615396726323</v>
      </c>
      <c r="AC14" s="22" t="n">
        <v>0.172823173634242</v>
      </c>
      <c r="AD14" s="22" t="n">
        <v>0.0198854881825942</v>
      </c>
      <c r="AE14" s="22"/>
      <c r="AF14" s="22" t="n">
        <v>0.469884527304633</v>
      </c>
      <c r="AG14" s="22" t="n">
        <v>0.863090326557372</v>
      </c>
      <c r="AH14" s="22" t="n">
        <v>0.0900429738087286</v>
      </c>
      <c r="AI14" s="22" t="n">
        <v>0.300650936653909</v>
      </c>
      <c r="AJ14" s="22" t="n">
        <v>0.234322748216566</v>
      </c>
      <c r="AK14" s="22" t="n">
        <v>0.448432563775297</v>
      </c>
      <c r="AL14" s="22" t="n">
        <v>0.351103121735272</v>
      </c>
      <c r="AM14" s="22" t="n">
        <v>0.29290375802215</v>
      </c>
      <c r="AN14" s="22" t="n">
        <v>0.234958905410366</v>
      </c>
      <c r="AO14" s="22" t="n">
        <v>0.284857712679896</v>
      </c>
      <c r="AP14" s="22" t="n">
        <v>0.716261640891055</v>
      </c>
      <c r="AQ14" s="22"/>
      <c r="AR14" s="22" t="n">
        <v>0.0838554526885233</v>
      </c>
      <c r="AS14" s="22" t="n">
        <v>0.482649656199406</v>
      </c>
      <c r="AT14" s="22" t="n">
        <v>0.536471727016994</v>
      </c>
      <c r="AU14" s="22" t="n">
        <v>0.682571931421995</v>
      </c>
      <c r="AV14" s="22" t="n">
        <v>0.386415929871477</v>
      </c>
      <c r="AW14" s="22" t="n">
        <v>0.307925738503542</v>
      </c>
      <c r="AX14" s="22" t="n">
        <v>0.323274079572369</v>
      </c>
      <c r="AY14" s="22" t="n">
        <v>0.807294149570099</v>
      </c>
      <c r="AZ14" s="22" t="n">
        <v>0.267908550098684</v>
      </c>
      <c r="BA14" s="22" t="n">
        <v>0.248985040048833</v>
      </c>
      <c r="BB14" s="22" t="n">
        <v>0.187005040089212</v>
      </c>
      <c r="BC14" s="22" t="n">
        <v>0.343595859326366</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313</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0.0459695429477554</v>
      </c>
      <c r="D9" s="16" t="n">
        <v>0.0593475996866549</v>
      </c>
      <c r="E9" s="16" t="n">
        <v>0.173104100019169</v>
      </c>
      <c r="F9" s="16" t="n">
        <v>0.017560661101111</v>
      </c>
      <c r="G9" s="16"/>
      <c r="H9" s="16" t="n">
        <v>0.163560750425549</v>
      </c>
      <c r="I9" s="16" t="n">
        <v>0.0301337561645937</v>
      </c>
      <c r="J9" s="16"/>
      <c r="K9" s="16" t="n">
        <v>0.0270432734734774</v>
      </c>
      <c r="L9" s="16"/>
      <c r="M9" s="16" t="n">
        <v>0.0373767933439338</v>
      </c>
      <c r="N9" s="16" t="n">
        <v>0.0912354335927763</v>
      </c>
      <c r="O9" s="16" t="n">
        <v>0.163355341665407</v>
      </c>
      <c r="P9" s="16" t="n">
        <v>0.280434159116469</v>
      </c>
      <c r="Q9" s="16"/>
      <c r="R9" s="16" t="n">
        <v>0.004293636084121</v>
      </c>
      <c r="S9" s="16" t="n">
        <v>0.109937135725713</v>
      </c>
      <c r="T9" s="16" t="n">
        <v>0.112547272024462</v>
      </c>
      <c r="U9" s="16" t="n">
        <v>0.0199632720205789</v>
      </c>
      <c r="V9" s="16" t="n">
        <v>0.0190070592791632</v>
      </c>
      <c r="W9" s="16"/>
      <c r="X9" s="16" t="n">
        <v>0.0424893829640905</v>
      </c>
      <c r="Y9" s="16" t="n">
        <v>0.0721414593651753</v>
      </c>
      <c r="Z9" s="16" t="n">
        <v>0.0234681194876786</v>
      </c>
      <c r="AA9" s="16" t="n">
        <v>0.0575275500599482</v>
      </c>
      <c r="AB9" s="16" t="n">
        <v>0.0520726218172679</v>
      </c>
      <c r="AC9" s="16" t="n">
        <v>0.2192800344795</v>
      </c>
      <c r="AD9" s="16" t="n">
        <v>0.0354300867715391</v>
      </c>
      <c r="AE9" s="16"/>
      <c r="AF9" s="16" t="n">
        <v>0.00524107535068928</v>
      </c>
      <c r="AG9" s="16" t="n">
        <v>0.0356894792366451</v>
      </c>
      <c r="AH9" s="16" t="n">
        <v>0.0238942780625555</v>
      </c>
      <c r="AI9" s="16" t="n">
        <v>0.198178077288186</v>
      </c>
      <c r="AJ9" s="16" t="n">
        <v>0.0299836735750934</v>
      </c>
      <c r="AK9" s="16" t="n">
        <v>0.0643678489640824</v>
      </c>
      <c r="AL9" s="16" t="n">
        <v>0.0196168399866732</v>
      </c>
      <c r="AM9" s="16" t="n">
        <v>0.0445076644591382</v>
      </c>
      <c r="AN9" s="16" t="n">
        <v>0.0308759106689529</v>
      </c>
      <c r="AO9" s="16" t="n">
        <v>0.0240588888850854</v>
      </c>
      <c r="AP9" s="16" t="n">
        <v>0</v>
      </c>
      <c r="AQ9" s="16"/>
      <c r="AR9" s="16" t="n">
        <v>0.0780010563260215</v>
      </c>
      <c r="AS9" s="16" t="n">
        <v>0.0494333896943184</v>
      </c>
      <c r="AT9" s="16" t="n">
        <v>0.0257469895418221</v>
      </c>
      <c r="AU9" s="16" t="n">
        <v>0</v>
      </c>
      <c r="AV9" s="16" t="n">
        <v>0.00561895340448159</v>
      </c>
      <c r="AW9" s="16" t="n">
        <v>0.0540699798260711</v>
      </c>
      <c r="AX9" s="16" t="n">
        <v>0.156881004397495</v>
      </c>
      <c r="AY9" s="16" t="n">
        <v>0.0175168713639544</v>
      </c>
      <c r="AZ9" s="16" t="n">
        <v>0.172505151155146</v>
      </c>
      <c r="BA9" s="16" t="n">
        <v>0.00297664306281443</v>
      </c>
      <c r="BB9" s="16" t="n">
        <v>0.00885757343742595</v>
      </c>
      <c r="BC9" s="16" t="n">
        <v>0.0150115455178568</v>
      </c>
    </row>
    <row r="10">
      <c r="B10" s="17" t="s">
        <v>301</v>
      </c>
      <c r="C10" s="16" t="n">
        <v>0.137478858506581</v>
      </c>
      <c r="D10" s="16" t="n">
        <v>0.193831597827041</v>
      </c>
      <c r="E10" s="16" t="n">
        <v>0.281597699533817</v>
      </c>
      <c r="F10" s="16" t="n">
        <v>0.100136216972571</v>
      </c>
      <c r="G10" s="16"/>
      <c r="H10" s="16" t="n">
        <v>0.189165286400407</v>
      </c>
      <c r="I10" s="16" t="n">
        <v>0.111200546782268</v>
      </c>
      <c r="J10" s="16"/>
      <c r="K10" s="16" t="n">
        <v>0.180408537975028</v>
      </c>
      <c r="L10" s="16"/>
      <c r="M10" s="16" t="n">
        <v>0.120702032602373</v>
      </c>
      <c r="N10" s="16" t="n">
        <v>0.246792899372645</v>
      </c>
      <c r="O10" s="16" t="n">
        <v>0.339862135884729</v>
      </c>
      <c r="P10" s="16" t="n">
        <v>0.343326087791278</v>
      </c>
      <c r="Q10" s="16"/>
      <c r="R10" s="16" t="n">
        <v>0.23529608900027</v>
      </c>
      <c r="S10" s="16" t="n">
        <v>0.0616645942527596</v>
      </c>
      <c r="T10" s="16" t="n">
        <v>0.140421852702125</v>
      </c>
      <c r="U10" s="16" t="n">
        <v>0.111497397023614</v>
      </c>
      <c r="V10" s="16" t="n">
        <v>0.150616363608566</v>
      </c>
      <c r="W10" s="16"/>
      <c r="X10" s="16" t="n">
        <v>0.0848787822480264</v>
      </c>
      <c r="Y10" s="16" t="n">
        <v>0.162671398941812</v>
      </c>
      <c r="Z10" s="16" t="n">
        <v>0.260236540667566</v>
      </c>
      <c r="AA10" s="16" t="n">
        <v>0.363879386531227</v>
      </c>
      <c r="AB10" s="16" t="n">
        <v>0.175578670880156</v>
      </c>
      <c r="AC10" s="16" t="n">
        <v>0.216539219229137</v>
      </c>
      <c r="AD10" s="16" t="n">
        <v>0.133769968867464</v>
      </c>
      <c r="AE10" s="16"/>
      <c r="AF10" s="16" t="n">
        <v>0.00251738921346417</v>
      </c>
      <c r="AG10" s="16" t="n">
        <v>0.017728020915872</v>
      </c>
      <c r="AH10" s="16" t="n">
        <v>0.206805315040714</v>
      </c>
      <c r="AI10" s="16" t="n">
        <v>0.334662994765698</v>
      </c>
      <c r="AJ10" s="16" t="n">
        <v>0.15904791781048</v>
      </c>
      <c r="AK10" s="16" t="n">
        <v>0.0064428526464619</v>
      </c>
      <c r="AL10" s="16" t="n">
        <v>0.266083155904446</v>
      </c>
      <c r="AM10" s="16" t="n">
        <v>0.25680548054754</v>
      </c>
      <c r="AN10" s="16" t="n">
        <v>0.298806558346327</v>
      </c>
      <c r="AO10" s="16" t="n">
        <v>0.256596583275071</v>
      </c>
      <c r="AP10" s="16" t="n">
        <v>0</v>
      </c>
      <c r="AQ10" s="16"/>
      <c r="AR10" s="16" t="n">
        <v>0.215098383558636</v>
      </c>
      <c r="AS10" s="16" t="n">
        <v>0.0631102383400525</v>
      </c>
      <c r="AT10" s="16" t="n">
        <v>0.0410413706063194</v>
      </c>
      <c r="AU10" s="16" t="n">
        <v>0.0312847574267299</v>
      </c>
      <c r="AV10" s="16" t="n">
        <v>0.00060784534846835</v>
      </c>
      <c r="AW10" s="16" t="n">
        <v>0.243593989011626</v>
      </c>
      <c r="AX10" s="16" t="n">
        <v>0.0411242768935953</v>
      </c>
      <c r="AY10" s="16" t="n">
        <v>0.15248919664108</v>
      </c>
      <c r="AZ10" s="16" t="n">
        <v>0.128392548049869</v>
      </c>
      <c r="BA10" s="16" t="n">
        <v>0.149159271891953</v>
      </c>
      <c r="BB10" s="16" t="n">
        <v>0.0348981003989797</v>
      </c>
      <c r="BC10" s="16" t="n">
        <v>0.347140653044085</v>
      </c>
    </row>
    <row r="11">
      <c r="B11" s="17" t="s">
        <v>302</v>
      </c>
      <c r="C11" s="16" t="n">
        <v>0.333212119639533</v>
      </c>
      <c r="D11" s="16" t="n">
        <v>0.460968045459932</v>
      </c>
      <c r="E11" s="16" t="n">
        <v>0.314244405156519</v>
      </c>
      <c r="F11" s="16" t="n">
        <v>0.321262763848983</v>
      </c>
      <c r="G11" s="16"/>
      <c r="H11" s="16" t="n">
        <v>0.349037856897689</v>
      </c>
      <c r="I11" s="16" t="n">
        <v>0.357604299156858</v>
      </c>
      <c r="J11" s="16"/>
      <c r="K11" s="16" t="n">
        <v>0.3302241328162</v>
      </c>
      <c r="L11" s="16"/>
      <c r="M11" s="16" t="n">
        <v>0.335278791001964</v>
      </c>
      <c r="N11" s="16" t="n">
        <v>0.359825856064511</v>
      </c>
      <c r="O11" s="16" t="n">
        <v>0.20219416649793</v>
      </c>
      <c r="P11" s="16" t="n">
        <v>0.209122899477887</v>
      </c>
      <c r="Q11" s="16"/>
      <c r="R11" s="16" t="n">
        <v>0.0259340846213594</v>
      </c>
      <c r="S11" s="16" t="n">
        <v>0.296903366194929</v>
      </c>
      <c r="T11" s="16" t="n">
        <v>0.463526730654658</v>
      </c>
      <c r="U11" s="16" t="n">
        <v>0.275291750751973</v>
      </c>
      <c r="V11" s="16" t="n">
        <v>0.331077521136487</v>
      </c>
      <c r="W11" s="16"/>
      <c r="X11" s="16" t="n">
        <v>0.323015929597194</v>
      </c>
      <c r="Y11" s="16" t="n">
        <v>0.275091748292622</v>
      </c>
      <c r="Z11" s="16" t="n">
        <v>0.123683745232726</v>
      </c>
      <c r="AA11" s="16" t="n">
        <v>0.414297127687745</v>
      </c>
      <c r="AB11" s="16" t="n">
        <v>0.45932779361894</v>
      </c>
      <c r="AC11" s="16" t="n">
        <v>0.185684181295907</v>
      </c>
      <c r="AD11" s="16" t="n">
        <v>0.632793694493862</v>
      </c>
      <c r="AE11" s="16"/>
      <c r="AF11" s="16" t="n">
        <v>0.666136776086829</v>
      </c>
      <c r="AG11" s="16" t="n">
        <v>0.0572103417958029</v>
      </c>
      <c r="AH11" s="16" t="n">
        <v>0.321304557452136</v>
      </c>
      <c r="AI11" s="16" t="n">
        <v>0.170706855427096</v>
      </c>
      <c r="AJ11" s="16" t="n">
        <v>0.332753915853131</v>
      </c>
      <c r="AK11" s="16" t="n">
        <v>0.304505239396226</v>
      </c>
      <c r="AL11" s="16" t="n">
        <v>0.340435772298155</v>
      </c>
      <c r="AM11" s="16" t="n">
        <v>0.591295028979946</v>
      </c>
      <c r="AN11" s="16" t="n">
        <v>0.42351424704682</v>
      </c>
      <c r="AO11" s="16" t="n">
        <v>0.149091520586223</v>
      </c>
      <c r="AP11" s="16" t="n">
        <v>0.350134632348662</v>
      </c>
      <c r="AQ11" s="16"/>
      <c r="AR11" s="16" t="n">
        <v>0.472213158872633</v>
      </c>
      <c r="AS11" s="16" t="n">
        <v>0.251408963953185</v>
      </c>
      <c r="AT11" s="16" t="n">
        <v>0.364649897948459</v>
      </c>
      <c r="AU11" s="16" t="n">
        <v>0.267009897377796</v>
      </c>
      <c r="AV11" s="16" t="n">
        <v>0.40974604373229</v>
      </c>
      <c r="AW11" s="16" t="n">
        <v>0.248609895622403</v>
      </c>
      <c r="AX11" s="16" t="n">
        <v>0.457382931989182</v>
      </c>
      <c r="AY11" s="16" t="n">
        <v>0.140578536686814</v>
      </c>
      <c r="AZ11" s="16" t="n">
        <v>0.259498845249707</v>
      </c>
      <c r="BA11" s="16" t="n">
        <v>0.366367878998548</v>
      </c>
      <c r="BB11" s="16" t="n">
        <v>0.324431704314861</v>
      </c>
      <c r="BC11" s="16" t="n">
        <v>0.390614017827251</v>
      </c>
    </row>
    <row r="12">
      <c r="B12" s="17" t="s">
        <v>303</v>
      </c>
      <c r="C12" s="16" t="n">
        <v>0.114269949240911</v>
      </c>
      <c r="D12" s="16" t="n">
        <v>0.182621070598614</v>
      </c>
      <c r="E12" s="16" t="n">
        <v>0.104867914963457</v>
      </c>
      <c r="F12" s="16" t="n">
        <v>0.107719992243259</v>
      </c>
      <c r="G12" s="16"/>
      <c r="H12" s="16" t="n">
        <v>0.296284433698751</v>
      </c>
      <c r="I12" s="16" t="n">
        <v>0.12448291781168</v>
      </c>
      <c r="J12" s="16"/>
      <c r="K12" s="16" t="n">
        <v>0.0784436977965371</v>
      </c>
      <c r="L12" s="16"/>
      <c r="M12" s="16" t="n">
        <v>0.112578571052045</v>
      </c>
      <c r="N12" s="16" t="n">
        <v>0.111310573903083</v>
      </c>
      <c r="O12" s="16" t="n">
        <v>0.186705716384037</v>
      </c>
      <c r="P12" s="16" t="n">
        <v>0.0642066511173551</v>
      </c>
      <c r="Q12" s="16"/>
      <c r="R12" s="16" t="n">
        <v>0</v>
      </c>
      <c r="S12" s="16" t="n">
        <v>0.189425641681056</v>
      </c>
      <c r="T12" s="16" t="n">
        <v>0.0316550787159759</v>
      </c>
      <c r="U12" s="16" t="n">
        <v>0.163836493618269</v>
      </c>
      <c r="V12" s="16" t="n">
        <v>0.118591487799817</v>
      </c>
      <c r="W12" s="16"/>
      <c r="X12" s="16" t="n">
        <v>0.116291739800796</v>
      </c>
      <c r="Y12" s="16" t="n">
        <v>0.0481455530469872</v>
      </c>
      <c r="Z12" s="16" t="n">
        <v>0.370774186177262</v>
      </c>
      <c r="AA12" s="16" t="n">
        <v>0.140885300358781</v>
      </c>
      <c r="AB12" s="16" t="n">
        <v>0.203544633557189</v>
      </c>
      <c r="AC12" s="16" t="n">
        <v>0.0712326665556143</v>
      </c>
      <c r="AD12" s="16" t="n">
        <v>0.0865379518440694</v>
      </c>
      <c r="AE12" s="16"/>
      <c r="AF12" s="16" t="n">
        <v>0</v>
      </c>
      <c r="AG12" s="16" t="n">
        <v>0.796885877947624</v>
      </c>
      <c r="AH12" s="16" t="n">
        <v>0.202803249233061</v>
      </c>
      <c r="AI12" s="16" t="n">
        <v>0.132114471665733</v>
      </c>
      <c r="AJ12" s="16" t="n">
        <v>0.212150874632981</v>
      </c>
      <c r="AK12" s="16" t="n">
        <v>0.111727893217316</v>
      </c>
      <c r="AL12" s="16" t="n">
        <v>0.0386411840073891</v>
      </c>
      <c r="AM12" s="16" t="n">
        <v>0.0789376430283319</v>
      </c>
      <c r="AN12" s="16" t="n">
        <v>0.0113822883849956</v>
      </c>
      <c r="AO12" s="16" t="n">
        <v>0.122078482011077</v>
      </c>
      <c r="AP12" s="16" t="n">
        <v>0.00595789709452097</v>
      </c>
      <c r="AQ12" s="16"/>
      <c r="AR12" s="16" t="n">
        <v>0.0851100219549437</v>
      </c>
      <c r="AS12" s="16" t="n">
        <v>0.0136647380724249</v>
      </c>
      <c r="AT12" s="16" t="n">
        <v>0.0819660744944662</v>
      </c>
      <c r="AU12" s="16" t="n">
        <v>0.0191334137734788</v>
      </c>
      <c r="AV12" s="16" t="n">
        <v>0.390819192579022</v>
      </c>
      <c r="AW12" s="16" t="n">
        <v>0.132507396284081</v>
      </c>
      <c r="AX12" s="16" t="n">
        <v>0.152460977329727</v>
      </c>
      <c r="AY12" s="16" t="n">
        <v>0.0166702706664019</v>
      </c>
      <c r="AZ12" s="16" t="n">
        <v>0.171694905446594</v>
      </c>
      <c r="BA12" s="16" t="n">
        <v>0.12035948201253</v>
      </c>
      <c r="BB12" s="16" t="n">
        <v>0.266427820125956</v>
      </c>
      <c r="BC12" s="16" t="n">
        <v>0.123616891805404</v>
      </c>
    </row>
    <row r="13">
      <c r="B13" s="17" t="s">
        <v>304</v>
      </c>
      <c r="C13" s="16" t="n">
        <v>0.0654381638850193</v>
      </c>
      <c r="D13" s="16" t="n">
        <v>0.0552676835516694</v>
      </c>
      <c r="E13" s="16" t="n">
        <v>0.0752279849507804</v>
      </c>
      <c r="F13" s="16" t="n">
        <v>0.0646479645580947</v>
      </c>
      <c r="G13" s="16"/>
      <c r="H13" s="16" t="n">
        <v>0</v>
      </c>
      <c r="I13" s="16" t="n">
        <v>0.0656946490828104</v>
      </c>
      <c r="J13" s="16"/>
      <c r="K13" s="16" t="n">
        <v>0.0402306865039505</v>
      </c>
      <c r="L13" s="16"/>
      <c r="M13" s="16" t="n">
        <v>0.0688189538955505</v>
      </c>
      <c r="N13" s="16" t="n">
        <v>0.0370643007465418</v>
      </c>
      <c r="O13" s="16" t="n">
        <v>0.0429503116380265</v>
      </c>
      <c r="P13" s="16" t="n">
        <v>0.0290833790630231</v>
      </c>
      <c r="Q13" s="16"/>
      <c r="R13" s="16" t="n">
        <v>0</v>
      </c>
      <c r="S13" s="16" t="n">
        <v>0.0987757750535861</v>
      </c>
      <c r="T13" s="16" t="n">
        <v>0.0133827360187021</v>
      </c>
      <c r="U13" s="16" t="n">
        <v>0.147598706438225</v>
      </c>
      <c r="V13" s="16" t="n">
        <v>0.0551756542180324</v>
      </c>
      <c r="W13" s="16"/>
      <c r="X13" s="16" t="n">
        <v>0.0755370044979426</v>
      </c>
      <c r="Y13" s="16" t="n">
        <v>0.0680282616591542</v>
      </c>
      <c r="Z13" s="16" t="n">
        <v>0.00720140945304884</v>
      </c>
      <c r="AA13" s="16" t="n">
        <v>0</v>
      </c>
      <c r="AB13" s="16" t="n">
        <v>0.0445200814515499</v>
      </c>
      <c r="AC13" s="16" t="n">
        <v>0.0028789860952094</v>
      </c>
      <c r="AD13" s="16" t="n">
        <v>0.0534664649325517</v>
      </c>
      <c r="AE13" s="16"/>
      <c r="AF13" s="16" t="n">
        <v>0</v>
      </c>
      <c r="AG13" s="16" t="n">
        <v>0</v>
      </c>
      <c r="AH13" s="16" t="n">
        <v>0.135010123799808</v>
      </c>
      <c r="AI13" s="16" t="n">
        <v>0.000513306884910591</v>
      </c>
      <c r="AJ13" s="16" t="n">
        <v>0.0390064334851724</v>
      </c>
      <c r="AK13" s="16" t="n">
        <v>0.0674118050881394</v>
      </c>
      <c r="AL13" s="16" t="n">
        <v>0.127489298612203</v>
      </c>
      <c r="AM13" s="16" t="n">
        <v>0.0223311630877726</v>
      </c>
      <c r="AN13" s="16" t="n">
        <v>0.0831485355189058</v>
      </c>
      <c r="AO13" s="16" t="n">
        <v>0</v>
      </c>
      <c r="AP13" s="16" t="n">
        <v>0</v>
      </c>
      <c r="AQ13" s="16"/>
      <c r="AR13" s="16" t="n">
        <v>0.0642664350044506</v>
      </c>
      <c r="AS13" s="16" t="n">
        <v>0.093155342493742</v>
      </c>
      <c r="AT13" s="16" t="n">
        <v>0.061936990423982</v>
      </c>
      <c r="AU13" s="16" t="n">
        <v>0</v>
      </c>
      <c r="AV13" s="16" t="n">
        <v>0</v>
      </c>
      <c r="AW13" s="16" t="n">
        <v>0.0486963898758324</v>
      </c>
      <c r="AX13" s="16" t="n">
        <v>0.018352124912914</v>
      </c>
      <c r="AY13" s="16" t="n">
        <v>0</v>
      </c>
      <c r="AZ13" s="16" t="n">
        <v>0</v>
      </c>
      <c r="BA13" s="16" t="n">
        <v>0.114767261467518</v>
      </c>
      <c r="BB13" s="16" t="n">
        <v>0.178379761633565</v>
      </c>
      <c r="BC13" s="16" t="n">
        <v>0</v>
      </c>
    </row>
    <row r="14">
      <c r="B14" s="17" t="s">
        <v>101</v>
      </c>
      <c r="C14" s="22" t="n">
        <v>0.3036313657802</v>
      </c>
      <c r="D14" s="22" t="n">
        <v>0.0479640028760878</v>
      </c>
      <c r="E14" s="22" t="n">
        <v>0.0509578953762568</v>
      </c>
      <c r="F14" s="22" t="n">
        <v>0.388672401275982</v>
      </c>
      <c r="G14" s="22"/>
      <c r="H14" s="22" t="n">
        <v>0.00195167257760431</v>
      </c>
      <c r="I14" s="22" t="n">
        <v>0.31088383100179</v>
      </c>
      <c r="J14" s="22"/>
      <c r="K14" s="22" t="n">
        <v>0.343649671434807</v>
      </c>
      <c r="L14" s="22"/>
      <c r="M14" s="22" t="n">
        <v>0.325244858104134</v>
      </c>
      <c r="N14" s="22" t="n">
        <v>0.153770936320443</v>
      </c>
      <c r="O14" s="22" t="n">
        <v>0.0649323279298699</v>
      </c>
      <c r="P14" s="22" t="n">
        <v>0.0738268234339884</v>
      </c>
      <c r="Q14" s="22"/>
      <c r="R14" s="22" t="n">
        <v>0.734476190294249</v>
      </c>
      <c r="S14" s="22" t="n">
        <v>0.243293487091956</v>
      </c>
      <c r="T14" s="22" t="n">
        <v>0.238466329884076</v>
      </c>
      <c r="U14" s="22" t="n">
        <v>0.28181238014734</v>
      </c>
      <c r="V14" s="22" t="n">
        <v>0.325531913957935</v>
      </c>
      <c r="W14" s="22"/>
      <c r="X14" s="22" t="n">
        <v>0.35778716089195</v>
      </c>
      <c r="Y14" s="22" t="n">
        <v>0.373921578694249</v>
      </c>
      <c r="Z14" s="22" t="n">
        <v>0.214635998981718</v>
      </c>
      <c r="AA14" s="22" t="n">
        <v>0.0234106353622993</v>
      </c>
      <c r="AB14" s="22" t="n">
        <v>0.0649561986748973</v>
      </c>
      <c r="AC14" s="22" t="n">
        <v>0.304384912344632</v>
      </c>
      <c r="AD14" s="22" t="n">
        <v>0.0580018330905145</v>
      </c>
      <c r="AE14" s="22"/>
      <c r="AF14" s="22" t="n">
        <v>0.326104759349018</v>
      </c>
      <c r="AG14" s="22" t="n">
        <v>0.092486280104056</v>
      </c>
      <c r="AH14" s="22" t="n">
        <v>0.110182476411726</v>
      </c>
      <c r="AI14" s="22" t="n">
        <v>0.163824293968377</v>
      </c>
      <c r="AJ14" s="22" t="n">
        <v>0.227057184643142</v>
      </c>
      <c r="AK14" s="22" t="n">
        <v>0.445544360687774</v>
      </c>
      <c r="AL14" s="22" t="n">
        <v>0.207733749191133</v>
      </c>
      <c r="AM14" s="22" t="n">
        <v>0.00612301989727162</v>
      </c>
      <c r="AN14" s="22" t="n">
        <v>0.152272460033999</v>
      </c>
      <c r="AO14" s="22" t="n">
        <v>0.448174525242544</v>
      </c>
      <c r="AP14" s="22" t="n">
        <v>0.643907470556817</v>
      </c>
      <c r="AQ14" s="22"/>
      <c r="AR14" s="22" t="n">
        <v>0.0853109442833146</v>
      </c>
      <c r="AS14" s="22" t="n">
        <v>0.529227327446277</v>
      </c>
      <c r="AT14" s="22" t="n">
        <v>0.424658676984951</v>
      </c>
      <c r="AU14" s="22" t="n">
        <v>0.682571931421995</v>
      </c>
      <c r="AV14" s="22" t="n">
        <v>0.193207964935738</v>
      </c>
      <c r="AW14" s="22" t="n">
        <v>0.272522349379987</v>
      </c>
      <c r="AX14" s="22" t="n">
        <v>0.173798684477086</v>
      </c>
      <c r="AY14" s="22" t="n">
        <v>0.672745124641749</v>
      </c>
      <c r="AZ14" s="22" t="n">
        <v>0.267908550098684</v>
      </c>
      <c r="BA14" s="22" t="n">
        <v>0.246369462566636</v>
      </c>
      <c r="BB14" s="22" t="n">
        <v>0.187005040089212</v>
      </c>
      <c r="BC14" s="22" t="n">
        <v>0.123616891805404</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0.0652325744137255</v>
      </c>
      <c r="D9" s="16" t="n">
        <v>0.129524579873162</v>
      </c>
      <c r="E9" s="16" t="n">
        <v>0.120707771719772</v>
      </c>
      <c r="F9" s="16" t="n">
        <v>0.0455435922076856</v>
      </c>
      <c r="G9" s="16"/>
      <c r="H9" s="16" t="n">
        <v>0.485034690555624</v>
      </c>
      <c r="I9" s="16" t="n">
        <v>0.0397957843260389</v>
      </c>
      <c r="J9" s="16"/>
      <c r="K9" s="16" t="n">
        <v>0.0476392495180126</v>
      </c>
      <c r="L9" s="16"/>
      <c r="M9" s="16" t="n">
        <v>0.0542362216752472</v>
      </c>
      <c r="N9" s="16" t="n">
        <v>0.158677807561874</v>
      </c>
      <c r="O9" s="16" t="n">
        <v>0.127889121071696</v>
      </c>
      <c r="P9" s="16" t="n">
        <v>0.23264335273111</v>
      </c>
      <c r="Q9" s="16"/>
      <c r="R9" s="16" t="n">
        <v>0.0234912614333231</v>
      </c>
      <c r="S9" s="16" t="n">
        <v>0.113519493135942</v>
      </c>
      <c r="T9" s="16" t="n">
        <v>0.0334351614276545</v>
      </c>
      <c r="U9" s="16" t="n">
        <v>0.021852378153134</v>
      </c>
      <c r="V9" s="16" t="n">
        <v>0.0818845212642283</v>
      </c>
      <c r="W9" s="16"/>
      <c r="X9" s="16" t="n">
        <v>0.0596756311737749</v>
      </c>
      <c r="Y9" s="16" t="n">
        <v>0.0661669105995079</v>
      </c>
      <c r="Z9" s="16" t="n">
        <v>0.148675024868168</v>
      </c>
      <c r="AA9" s="16" t="n">
        <v>0.0363365690807478</v>
      </c>
      <c r="AB9" s="16" t="n">
        <v>0.109028164782834</v>
      </c>
      <c r="AC9" s="16" t="n">
        <v>0.306811733000483</v>
      </c>
      <c r="AD9" s="16" t="n">
        <v>0.0408194463771314</v>
      </c>
      <c r="AE9" s="16"/>
      <c r="AF9" s="16" t="n">
        <v>0.00408357341454022</v>
      </c>
      <c r="AG9" s="16" t="n">
        <v>0.0352920179690881</v>
      </c>
      <c r="AH9" s="16" t="n">
        <v>0.0255502062144822</v>
      </c>
      <c r="AI9" s="16" t="n">
        <v>0.0456802076554045</v>
      </c>
      <c r="AJ9" s="16" t="n">
        <v>0.0326748474767003</v>
      </c>
      <c r="AK9" s="16" t="n">
        <v>0.0933261435529778</v>
      </c>
      <c r="AL9" s="16" t="n">
        <v>0.151276835786687</v>
      </c>
      <c r="AM9" s="16" t="n">
        <v>0.0635795738390699</v>
      </c>
      <c r="AN9" s="16" t="n">
        <v>0.12019896080209</v>
      </c>
      <c r="AO9" s="16" t="n">
        <v>0.0469272562688767</v>
      </c>
      <c r="AP9" s="16" t="n">
        <v>0</v>
      </c>
      <c r="AQ9" s="16"/>
      <c r="AR9" s="16" t="n">
        <v>0.141664724345359</v>
      </c>
      <c r="AS9" s="16" t="n">
        <v>0.0555330761824973</v>
      </c>
      <c r="AT9" s="16" t="n">
        <v>0.0255831224642636</v>
      </c>
      <c r="AU9" s="16" t="n">
        <v>0.0160955778601661</v>
      </c>
      <c r="AV9" s="16" t="n">
        <v>0.00561895340448159</v>
      </c>
      <c r="AW9" s="16" t="n">
        <v>0.0662831062154647</v>
      </c>
      <c r="AX9" s="16" t="n">
        <v>0.17176939879819</v>
      </c>
      <c r="AY9" s="16" t="n">
        <v>0.0175168713639544</v>
      </c>
      <c r="AZ9" s="16" t="n">
        <v>0.184557748260903</v>
      </c>
      <c r="BA9" s="16" t="n">
        <v>0.121081613173765</v>
      </c>
      <c r="BB9" s="16" t="n">
        <v>0.0131925677532115</v>
      </c>
      <c r="BC9" s="16" t="n">
        <v>0.00173017184116815</v>
      </c>
    </row>
    <row r="10">
      <c r="B10" s="17" t="s">
        <v>301</v>
      </c>
      <c r="C10" s="16" t="n">
        <v>0.141111840971134</v>
      </c>
      <c r="D10" s="16" t="n">
        <v>0.132634693535958</v>
      </c>
      <c r="E10" s="16" t="n">
        <v>0.227374732894856</v>
      </c>
      <c r="F10" s="16" t="n">
        <v>0.124026024088831</v>
      </c>
      <c r="G10" s="16"/>
      <c r="H10" s="16" t="n">
        <v>0.0839156318506446</v>
      </c>
      <c r="I10" s="16" t="n">
        <v>0.121378731088443</v>
      </c>
      <c r="J10" s="16"/>
      <c r="K10" s="16" t="n">
        <v>0.142243621227686</v>
      </c>
      <c r="L10" s="16"/>
      <c r="M10" s="16" t="n">
        <v>0.124815217857361</v>
      </c>
      <c r="N10" s="16" t="n">
        <v>0.239892335729499</v>
      </c>
      <c r="O10" s="16" t="n">
        <v>0.374885289739817</v>
      </c>
      <c r="P10" s="16" t="n">
        <v>0.236158194709438</v>
      </c>
      <c r="Q10" s="16"/>
      <c r="R10" s="16" t="n">
        <v>0.216098463651068</v>
      </c>
      <c r="S10" s="16" t="n">
        <v>0.247831111795714</v>
      </c>
      <c r="T10" s="16" t="n">
        <v>0.169018031235479</v>
      </c>
      <c r="U10" s="16" t="n">
        <v>0.174083210388405</v>
      </c>
      <c r="V10" s="16" t="n">
        <v>0.0888530070209351</v>
      </c>
      <c r="W10" s="16"/>
      <c r="X10" s="16" t="n">
        <v>0.140554380266135</v>
      </c>
      <c r="Y10" s="16" t="n">
        <v>0.102512306658999</v>
      </c>
      <c r="Z10" s="16" t="n">
        <v>0.0153680763820183</v>
      </c>
      <c r="AA10" s="16" t="n">
        <v>0.246553199719145</v>
      </c>
      <c r="AB10" s="16" t="n">
        <v>0.216320975100441</v>
      </c>
      <c r="AC10" s="16" t="n">
        <v>0.339184960892027</v>
      </c>
      <c r="AD10" s="16" t="n">
        <v>0.117581169930537</v>
      </c>
      <c r="AE10" s="16"/>
      <c r="AF10" s="16" t="n">
        <v>0.19638330610808</v>
      </c>
      <c r="AG10" s="16" t="n">
        <v>0.00194314573608703</v>
      </c>
      <c r="AH10" s="16" t="n">
        <v>0.165217336137722</v>
      </c>
      <c r="AI10" s="16" t="n">
        <v>0.0588522823383296</v>
      </c>
      <c r="AJ10" s="16" t="n">
        <v>0.0757893278617995</v>
      </c>
      <c r="AK10" s="16" t="n">
        <v>0.162597606958115</v>
      </c>
      <c r="AL10" s="16" t="n">
        <v>0.0724082529281936</v>
      </c>
      <c r="AM10" s="16" t="n">
        <v>0.180859283242137</v>
      </c>
      <c r="AN10" s="16" t="n">
        <v>0.158135539429643</v>
      </c>
      <c r="AO10" s="16" t="n">
        <v>0.154399361377731</v>
      </c>
      <c r="AP10" s="16" t="n">
        <v>0.0315671416443111</v>
      </c>
      <c r="AQ10" s="16"/>
      <c r="AR10" s="16" t="n">
        <v>0.0977909963384651</v>
      </c>
      <c r="AS10" s="16" t="n">
        <v>0.00801677168637532</v>
      </c>
      <c r="AT10" s="16" t="n">
        <v>0.113550945282591</v>
      </c>
      <c r="AU10" s="16" t="n">
        <v>0.0151891795665639</v>
      </c>
      <c r="AV10" s="16" t="n">
        <v>0.00060784534846835</v>
      </c>
      <c r="AW10" s="16" t="n">
        <v>0.0621014302605735</v>
      </c>
      <c r="AX10" s="16" t="n">
        <v>0.171291250520416</v>
      </c>
      <c r="AY10" s="16" t="n">
        <v>0.153335797338633</v>
      </c>
      <c r="AZ10" s="16" t="n">
        <v>0.183411506889639</v>
      </c>
      <c r="BA10" s="16" t="n">
        <v>0.492738925133273</v>
      </c>
      <c r="BB10" s="16" t="n">
        <v>0.46914136759894</v>
      </c>
      <c r="BC10" s="16" t="n">
        <v>0.129322341767906</v>
      </c>
    </row>
    <row r="11">
      <c r="B11" s="17" t="s">
        <v>302</v>
      </c>
      <c r="C11" s="16" t="n">
        <v>0.225720281254371</v>
      </c>
      <c r="D11" s="16" t="n">
        <v>0.449863408479782</v>
      </c>
      <c r="E11" s="16" t="n">
        <v>0.111110266434542</v>
      </c>
      <c r="F11" s="16" t="n">
        <v>0.221861861652381</v>
      </c>
      <c r="G11" s="16"/>
      <c r="H11" s="16" t="n">
        <v>0.118426523550035</v>
      </c>
      <c r="I11" s="16" t="n">
        <v>0.236900221542064</v>
      </c>
      <c r="J11" s="16"/>
      <c r="K11" s="16" t="n">
        <v>0.235683226675345</v>
      </c>
      <c r="L11" s="16"/>
      <c r="M11" s="16" t="n">
        <v>0.221616427380496</v>
      </c>
      <c r="N11" s="16" t="n">
        <v>0.280427332324481</v>
      </c>
      <c r="O11" s="16" t="n">
        <v>0.199350067635079</v>
      </c>
      <c r="P11" s="16" t="n">
        <v>0.220132118217172</v>
      </c>
      <c r="Q11" s="16"/>
      <c r="R11" s="16" t="n">
        <v>0</v>
      </c>
      <c r="S11" s="16" t="n">
        <v>0.24972535757745</v>
      </c>
      <c r="T11" s="16" t="n">
        <v>0.182729190544258</v>
      </c>
      <c r="U11" s="16" t="n">
        <v>0.322996950771501</v>
      </c>
      <c r="V11" s="16" t="n">
        <v>0.219055955648369</v>
      </c>
      <c r="W11" s="16"/>
      <c r="X11" s="16" t="n">
        <v>0.17229288586671</v>
      </c>
      <c r="Y11" s="16" t="n">
        <v>0.254783963685453</v>
      </c>
      <c r="Z11" s="16" t="n">
        <v>0.153314440514351</v>
      </c>
      <c r="AA11" s="16" t="n">
        <v>0.061242091835324</v>
      </c>
      <c r="AB11" s="16" t="n">
        <v>0.496401709629611</v>
      </c>
      <c r="AC11" s="16" t="n">
        <v>0.0443564973949361</v>
      </c>
      <c r="AD11" s="16" t="n">
        <v>0.643373977418016</v>
      </c>
      <c r="AE11" s="16"/>
      <c r="AF11" s="16" t="n">
        <v>0.305244414582939</v>
      </c>
      <c r="AG11" s="16" t="n">
        <v>0.0444701827693491</v>
      </c>
      <c r="AH11" s="16" t="n">
        <v>0.268333238175169</v>
      </c>
      <c r="AI11" s="16" t="n">
        <v>0.18313769153172</v>
      </c>
      <c r="AJ11" s="16" t="n">
        <v>0.392025567691708</v>
      </c>
      <c r="AK11" s="16" t="n">
        <v>0.108191216389266</v>
      </c>
      <c r="AL11" s="16" t="n">
        <v>0.392393979371414</v>
      </c>
      <c r="AM11" s="16" t="n">
        <v>0.31392197496494</v>
      </c>
      <c r="AN11" s="16" t="n">
        <v>0.241688283814873</v>
      </c>
      <c r="AO11" s="16" t="n">
        <v>0.149605326344054</v>
      </c>
      <c r="AP11" s="16" t="n">
        <v>0.246213320370113</v>
      </c>
      <c r="AQ11" s="16"/>
      <c r="AR11" s="16" t="n">
        <v>0.412747473292635</v>
      </c>
      <c r="AS11" s="16" t="n">
        <v>0.102257283938975</v>
      </c>
      <c r="AT11" s="16" t="n">
        <v>0.203780123696147</v>
      </c>
      <c r="AU11" s="16" t="n">
        <v>0.00345719186637759</v>
      </c>
      <c r="AV11" s="16" t="n">
        <v>0.414149306439835</v>
      </c>
      <c r="AW11" s="16" t="n">
        <v>0.276794500525271</v>
      </c>
      <c r="AX11" s="16" t="n">
        <v>0</v>
      </c>
      <c r="AY11" s="16" t="n">
        <v>0.00475961071213595</v>
      </c>
      <c r="AZ11" s="16" t="n">
        <v>0.182061097375387</v>
      </c>
      <c r="BA11" s="16" t="n">
        <v>0.139809999126326</v>
      </c>
      <c r="BB11" s="16" t="n">
        <v>0.125619122260946</v>
      </c>
      <c r="BC11" s="16" t="n">
        <v>0.383093945988199</v>
      </c>
    </row>
    <row r="12">
      <c r="B12" s="17" t="s">
        <v>303</v>
      </c>
      <c r="C12" s="16" t="n">
        <v>0.230643762415261</v>
      </c>
      <c r="D12" s="16" t="n">
        <v>0.236731066129626</v>
      </c>
      <c r="E12" s="16" t="n">
        <v>0.398242358249022</v>
      </c>
      <c r="F12" s="16" t="n">
        <v>0.194633788814827</v>
      </c>
      <c r="G12" s="16"/>
      <c r="H12" s="16" t="n">
        <v>0.307711032431777</v>
      </c>
      <c r="I12" s="16" t="n">
        <v>0.2410246492497</v>
      </c>
      <c r="J12" s="16"/>
      <c r="K12" s="16" t="n">
        <v>0.256638375288838</v>
      </c>
      <c r="L12" s="16"/>
      <c r="M12" s="16" t="n">
        <v>0.240018237028982</v>
      </c>
      <c r="N12" s="16" t="n">
        <v>0.149153898302927</v>
      </c>
      <c r="O12" s="16" t="n">
        <v>0.176928220878797</v>
      </c>
      <c r="P12" s="16" t="n">
        <v>0.128399856275283</v>
      </c>
      <c r="Q12" s="16"/>
      <c r="R12" s="16" t="n">
        <v>0.0259340846213594</v>
      </c>
      <c r="S12" s="16" t="n">
        <v>0.209441186053009</v>
      </c>
      <c r="T12" s="16" t="n">
        <v>0.333059991337512</v>
      </c>
      <c r="U12" s="16" t="n">
        <v>0.221781286955017</v>
      </c>
      <c r="V12" s="16" t="n">
        <v>0.213980426788965</v>
      </c>
      <c r="W12" s="16"/>
      <c r="X12" s="16" t="n">
        <v>0.232734263341117</v>
      </c>
      <c r="Y12" s="16" t="n">
        <v>0.263751356760223</v>
      </c>
      <c r="Z12" s="16" t="n">
        <v>0.337632787460783</v>
      </c>
      <c r="AA12" s="16" t="n">
        <v>0.407103541941776</v>
      </c>
      <c r="AB12" s="16" t="n">
        <v>0.077377646080894</v>
      </c>
      <c r="AC12" s="16" t="n">
        <v>0.115929242623642</v>
      </c>
      <c r="AD12" s="16" t="n">
        <v>0.103071866291254</v>
      </c>
      <c r="AE12" s="16"/>
      <c r="AF12" s="16" t="n">
        <v>0.167233557414938</v>
      </c>
      <c r="AG12" s="16" t="n">
        <v>0.821692569522509</v>
      </c>
      <c r="AH12" s="16" t="n">
        <v>0.375626992628603</v>
      </c>
      <c r="AI12" s="16" t="n">
        <v>0.393096166749971</v>
      </c>
      <c r="AJ12" s="16" t="n">
        <v>0.261926028337427</v>
      </c>
      <c r="AK12" s="16" t="n">
        <v>0.174879744126506</v>
      </c>
      <c r="AL12" s="16" t="n">
        <v>0.164099311311902</v>
      </c>
      <c r="AM12" s="16" t="n">
        <v>0.246362690461084</v>
      </c>
      <c r="AN12" s="16" t="n">
        <v>0.327704755919394</v>
      </c>
      <c r="AO12" s="16" t="n">
        <v>0.167624897116731</v>
      </c>
      <c r="AP12" s="16" t="n">
        <v>0.0723541703342382</v>
      </c>
      <c r="AQ12" s="16"/>
      <c r="AR12" s="16" t="n">
        <v>0.197817582079033</v>
      </c>
      <c r="AS12" s="16" t="n">
        <v>0.292362320623157</v>
      </c>
      <c r="AT12" s="16" t="n">
        <v>0.222084855381688</v>
      </c>
      <c r="AU12" s="16" t="n">
        <v>0.0321911557203321</v>
      </c>
      <c r="AV12" s="16" t="n">
        <v>0.193207964935738</v>
      </c>
      <c r="AW12" s="16" t="n">
        <v>0.283590908080285</v>
      </c>
      <c r="AX12" s="16" t="n">
        <v>0.326737810084588</v>
      </c>
      <c r="AY12" s="16" t="n">
        <v>0.151642595943528</v>
      </c>
      <c r="AZ12" s="16" t="n">
        <v>0.171694905446594</v>
      </c>
      <c r="BA12" s="16" t="n">
        <v>0.00261557748219675</v>
      </c>
      <c r="BB12" s="16" t="n">
        <v>0.290529310983597</v>
      </c>
      <c r="BC12" s="16" t="n">
        <v>0.247233783610807</v>
      </c>
    </row>
    <row r="13">
      <c r="B13" s="17" t="s">
        <v>304</v>
      </c>
      <c r="C13" s="16" t="n">
        <v>0.0322429342399978</v>
      </c>
      <c r="D13" s="16" t="n">
        <v>0.00803525120168069</v>
      </c>
      <c r="E13" s="16" t="n">
        <v>0.0875568829778989</v>
      </c>
      <c r="F13" s="16" t="n">
        <v>0.0236290538655665</v>
      </c>
      <c r="G13" s="16"/>
      <c r="H13" s="16" t="n">
        <v>0.00343457216877904</v>
      </c>
      <c r="I13" s="16" t="n">
        <v>0.0410621342537032</v>
      </c>
      <c r="J13" s="16"/>
      <c r="K13" s="16" t="n">
        <v>0.00605651504874113</v>
      </c>
      <c r="L13" s="16"/>
      <c r="M13" s="16" t="n">
        <v>0.0318967638496939</v>
      </c>
      <c r="N13" s="16" t="n">
        <v>0.0196985052398543</v>
      </c>
      <c r="O13" s="16" t="n">
        <v>0.0699035008769745</v>
      </c>
      <c r="P13" s="16" t="n">
        <v>0.112796180574538</v>
      </c>
      <c r="Q13" s="16"/>
      <c r="R13" s="16" t="n">
        <v>0</v>
      </c>
      <c r="S13" s="16" t="n">
        <v>0.00225112710465616</v>
      </c>
      <c r="T13" s="16" t="n">
        <v>0.0714508610546209</v>
      </c>
      <c r="U13" s="16" t="n">
        <v>0.0203549595239572</v>
      </c>
      <c r="V13" s="16" t="n">
        <v>0.0304621290618846</v>
      </c>
      <c r="W13" s="16"/>
      <c r="X13" s="16" t="n">
        <v>0.0366612888501053</v>
      </c>
      <c r="Y13" s="16" t="n">
        <v>0.00359965043968567</v>
      </c>
      <c r="Z13" s="16" t="n">
        <v>0.0048371869265405</v>
      </c>
      <c r="AA13" s="16" t="n">
        <v>0.228458464203746</v>
      </c>
      <c r="AB13" s="16" t="n">
        <v>0.0130964239511651</v>
      </c>
      <c r="AC13" s="16" t="n">
        <v>0.0208943924546688</v>
      </c>
      <c r="AD13" s="16" t="n">
        <v>0.0389031853383071</v>
      </c>
      <c r="AE13" s="16"/>
      <c r="AF13" s="16" t="n">
        <v>0.000950389130485083</v>
      </c>
      <c r="AG13" s="16" t="n">
        <v>0.00411580389891072</v>
      </c>
      <c r="AH13" s="16" t="n">
        <v>0.0066799593785282</v>
      </c>
      <c r="AI13" s="16" t="n">
        <v>0.0194521940879309</v>
      </c>
      <c r="AJ13" s="16" t="n">
        <v>0.000777094535953142</v>
      </c>
      <c r="AK13" s="16" t="n">
        <v>0.038730377802919</v>
      </c>
      <c r="AL13" s="16" t="n">
        <v>0.15545724395481</v>
      </c>
      <c r="AM13" s="16" t="n">
        <v>0.01034130741271</v>
      </c>
      <c r="AN13" s="16" t="n">
        <v>0</v>
      </c>
      <c r="AO13" s="16" t="n">
        <v>0.106615173534029</v>
      </c>
      <c r="AP13" s="16" t="n">
        <v>0.00595789709452097</v>
      </c>
      <c r="AQ13" s="16"/>
      <c r="AR13" s="16" t="n">
        <v>0.0661237712559837</v>
      </c>
      <c r="AS13" s="16" t="n">
        <v>0.0591808913695889</v>
      </c>
      <c r="AT13" s="16" t="n">
        <v>0.0561391011026674</v>
      </c>
      <c r="AU13" s="16" t="n">
        <v>0.133295270712366</v>
      </c>
      <c r="AV13" s="16" t="n">
        <v>0</v>
      </c>
      <c r="AW13" s="16" t="n">
        <v>0.0024700857589774</v>
      </c>
      <c r="AX13" s="16" t="n">
        <v>0.00394187878999314</v>
      </c>
      <c r="AY13" s="16" t="n">
        <v>0</v>
      </c>
      <c r="AZ13" s="16" t="n">
        <v>0.0103661919287926</v>
      </c>
      <c r="BA13" s="16" t="n">
        <v>0</v>
      </c>
      <c r="BB13" s="16" t="n">
        <v>0.000554010315403613</v>
      </c>
      <c r="BC13" s="16" t="n">
        <v>0.00501338122603512</v>
      </c>
    </row>
    <row r="14">
      <c r="B14" s="17" t="s">
        <v>101</v>
      </c>
      <c r="C14" s="22" t="n">
        <v>0.30504860670551</v>
      </c>
      <c r="D14" s="22" t="n">
        <v>0.0432110007797906</v>
      </c>
      <c r="E14" s="22" t="n">
        <v>0.0550079877239096</v>
      </c>
      <c r="F14" s="22" t="n">
        <v>0.390305679370709</v>
      </c>
      <c r="G14" s="22"/>
      <c r="H14" s="22" t="n">
        <v>0.00147754944313996</v>
      </c>
      <c r="I14" s="22" t="n">
        <v>0.31983847954005</v>
      </c>
      <c r="J14" s="22"/>
      <c r="K14" s="22" t="n">
        <v>0.311739012241377</v>
      </c>
      <c r="L14" s="22"/>
      <c r="M14" s="22" t="n">
        <v>0.32741713220822</v>
      </c>
      <c r="N14" s="22" t="n">
        <v>0.152150120841365</v>
      </c>
      <c r="O14" s="22" t="n">
        <v>0.0510437997976366</v>
      </c>
      <c r="P14" s="22" t="n">
        <v>0.0698702974924586</v>
      </c>
      <c r="Q14" s="22"/>
      <c r="R14" s="22" t="n">
        <v>0.734476190294249</v>
      </c>
      <c r="S14" s="22" t="n">
        <v>0.177231724333228</v>
      </c>
      <c r="T14" s="22" t="n">
        <v>0.210306764400476</v>
      </c>
      <c r="U14" s="22" t="n">
        <v>0.238931214207986</v>
      </c>
      <c r="V14" s="22" t="n">
        <v>0.365763960215618</v>
      </c>
      <c r="W14" s="22"/>
      <c r="X14" s="22" t="n">
        <v>0.358081550502157</v>
      </c>
      <c r="Y14" s="22" t="n">
        <v>0.309185811856131</v>
      </c>
      <c r="Z14" s="22" t="n">
        <v>0.34017248384814</v>
      </c>
      <c r="AA14" s="22" t="n">
        <v>0.0203061332192609</v>
      </c>
      <c r="AB14" s="22" t="n">
        <v>0.0877750804550547</v>
      </c>
      <c r="AC14" s="22" t="n">
        <v>0.172823173634242</v>
      </c>
      <c r="AD14" s="22" t="n">
        <v>0.056250354644754</v>
      </c>
      <c r="AE14" s="22"/>
      <c r="AF14" s="22" t="n">
        <v>0.326104759349018</v>
      </c>
      <c r="AG14" s="22" t="n">
        <v>0.092486280104056</v>
      </c>
      <c r="AH14" s="22" t="n">
        <v>0.158592267465495</v>
      </c>
      <c r="AI14" s="22" t="n">
        <v>0.299781457636644</v>
      </c>
      <c r="AJ14" s="22" t="n">
        <v>0.236807134096412</v>
      </c>
      <c r="AK14" s="22" t="n">
        <v>0.422274911170216</v>
      </c>
      <c r="AL14" s="22" t="n">
        <v>0.0643643766469938</v>
      </c>
      <c r="AM14" s="22" t="n">
        <v>0.184935170080059</v>
      </c>
      <c r="AN14" s="22" t="n">
        <v>0.152272460033999</v>
      </c>
      <c r="AO14" s="22" t="n">
        <v>0.374827985358578</v>
      </c>
      <c r="AP14" s="22" t="n">
        <v>0.643907470556817</v>
      </c>
      <c r="AQ14" s="22"/>
      <c r="AR14" s="22" t="n">
        <v>0.0838554526885233</v>
      </c>
      <c r="AS14" s="22" t="n">
        <v>0.482649656199406</v>
      </c>
      <c r="AT14" s="22" t="n">
        <v>0.378861852072643</v>
      </c>
      <c r="AU14" s="22" t="n">
        <v>0.799771624274195</v>
      </c>
      <c r="AV14" s="22" t="n">
        <v>0.386415929871477</v>
      </c>
      <c r="AW14" s="22" t="n">
        <v>0.308759969159428</v>
      </c>
      <c r="AX14" s="22" t="n">
        <v>0.326259661806814</v>
      </c>
      <c r="AY14" s="22" t="n">
        <v>0.672745124641749</v>
      </c>
      <c r="AZ14" s="22" t="n">
        <v>0.267908550098684</v>
      </c>
      <c r="BA14" s="22" t="n">
        <v>0.24375388508444</v>
      </c>
      <c r="BB14" s="22" t="n">
        <v>0.100963621087901</v>
      </c>
      <c r="BC14" s="22" t="n">
        <v>0.233606375565885</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315</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300</v>
      </c>
      <c r="C9" s="16" t="n">
        <v>0.0393007928330956</v>
      </c>
      <c r="D9" s="16" t="n">
        <v>0.0342808009512561</v>
      </c>
      <c r="E9" s="16" t="n">
        <v>0.0650079891830369</v>
      </c>
      <c r="F9" s="16" t="n">
        <v>0.0345201654315384</v>
      </c>
      <c r="G9" s="16"/>
      <c r="H9" s="16" t="n">
        <v>0.484029527912527</v>
      </c>
      <c r="I9" s="16" t="n">
        <v>0.0224514729489778</v>
      </c>
      <c r="J9" s="16"/>
      <c r="K9" s="16" t="n">
        <v>0.0316249099531743</v>
      </c>
      <c r="L9" s="16"/>
      <c r="M9" s="16" t="n">
        <v>0.0253192255359</v>
      </c>
      <c r="N9" s="16" t="n">
        <v>0.142716083395698</v>
      </c>
      <c r="O9" s="16" t="n">
        <v>0.167216410792406</v>
      </c>
      <c r="P9" s="16" t="n">
        <v>0.237611714734026</v>
      </c>
      <c r="Q9" s="16"/>
      <c r="R9" s="16" t="n">
        <v>0.0302277207054804</v>
      </c>
      <c r="S9" s="16" t="n">
        <v>0.0758720592206092</v>
      </c>
      <c r="T9" s="16" t="n">
        <v>0.0623819833919284</v>
      </c>
      <c r="U9" s="16" t="n">
        <v>0.0438018877170512</v>
      </c>
      <c r="V9" s="16" t="n">
        <v>0.0225251736934776</v>
      </c>
      <c r="W9" s="16"/>
      <c r="X9" s="16" t="n">
        <v>0.0215626109792838</v>
      </c>
      <c r="Y9" s="16" t="n">
        <v>0.0377813789547199</v>
      </c>
      <c r="Z9" s="16" t="n">
        <v>0.1433226517358</v>
      </c>
      <c r="AA9" s="16" t="n">
        <v>0.0477047449882443</v>
      </c>
      <c r="AB9" s="16" t="n">
        <v>0.0857630510223459</v>
      </c>
      <c r="AC9" s="16" t="n">
        <v>0.217994531901058</v>
      </c>
      <c r="AD9" s="16" t="n">
        <v>0.0501154709424741</v>
      </c>
      <c r="AE9" s="16"/>
      <c r="AF9" s="16" t="n">
        <v>0.0269956225903803</v>
      </c>
      <c r="AG9" s="16" t="n">
        <v>0.00488221598169041</v>
      </c>
      <c r="AH9" s="16" t="n">
        <v>0.0423841844493753</v>
      </c>
      <c r="AI9" s="16" t="n">
        <v>0.0256293359700041</v>
      </c>
      <c r="AJ9" s="16" t="n">
        <v>0.0604564491219061</v>
      </c>
      <c r="AK9" s="16" t="n">
        <v>0.0467458342120532</v>
      </c>
      <c r="AL9" s="16" t="n">
        <v>0.00944703292423873</v>
      </c>
      <c r="AM9" s="16" t="n">
        <v>0.0741367667117884</v>
      </c>
      <c r="AN9" s="16" t="n">
        <v>0.00682748911816888</v>
      </c>
      <c r="AO9" s="16" t="n">
        <v>0.0784407590550281</v>
      </c>
      <c r="AP9" s="16" t="n">
        <v>0</v>
      </c>
      <c r="AQ9" s="16"/>
      <c r="AR9" s="16" t="n">
        <v>0.0698874790552449</v>
      </c>
      <c r="AS9" s="16" t="n">
        <v>0.0034776268683342</v>
      </c>
      <c r="AT9" s="16" t="n">
        <v>0.0390214308850247</v>
      </c>
      <c r="AU9" s="16" t="n">
        <v>0.00303783591331277</v>
      </c>
      <c r="AV9" s="16" t="n">
        <v>0.00561895340448159</v>
      </c>
      <c r="AW9" s="16" t="n">
        <v>0.0199231980240756</v>
      </c>
      <c r="AX9" s="16" t="n">
        <v>0.00191259311109698</v>
      </c>
      <c r="AY9" s="16" t="n">
        <v>0.0170935710151781</v>
      </c>
      <c r="AZ9" s="16" t="n">
        <v>0.182871343083938</v>
      </c>
      <c r="BA9" s="16" t="n">
        <v>0.00108319674185303</v>
      </c>
      <c r="BB9" s="16" t="n">
        <v>0.0991892765785993</v>
      </c>
      <c r="BC9" s="16" t="n">
        <v>0.0171722017626407</v>
      </c>
    </row>
    <row r="10">
      <c r="B10" s="17" t="s">
        <v>301</v>
      </c>
      <c r="C10" s="16" t="n">
        <v>0.0864580207593682</v>
      </c>
      <c r="D10" s="16" t="n">
        <v>0.196928283572688</v>
      </c>
      <c r="E10" s="16" t="n">
        <v>0.215496469328047</v>
      </c>
      <c r="F10" s="16" t="n">
        <v>0.0455355129075367</v>
      </c>
      <c r="G10" s="16"/>
      <c r="H10" s="16" t="n">
        <v>0.0721989471872561</v>
      </c>
      <c r="I10" s="16" t="n">
        <v>0.0815142088028417</v>
      </c>
      <c r="J10" s="16"/>
      <c r="K10" s="16" t="n">
        <v>0.0680005023865393</v>
      </c>
      <c r="L10" s="16"/>
      <c r="M10" s="16" t="n">
        <v>0.0651622736737856</v>
      </c>
      <c r="N10" s="16" t="n">
        <v>0.25742427894623</v>
      </c>
      <c r="O10" s="16" t="n">
        <v>0.264236925409224</v>
      </c>
      <c r="P10" s="16" t="n">
        <v>0.225450038932734</v>
      </c>
      <c r="Q10" s="16"/>
      <c r="R10" s="16" t="n">
        <v>0.216098463651068</v>
      </c>
      <c r="S10" s="16" t="n">
        <v>0.00967921935216139</v>
      </c>
      <c r="T10" s="16" t="n">
        <v>0.163261764753796</v>
      </c>
      <c r="U10" s="16" t="n">
        <v>0.0880638395642408</v>
      </c>
      <c r="V10" s="16" t="n">
        <v>0.0692008213961472</v>
      </c>
      <c r="W10" s="16"/>
      <c r="X10" s="16" t="n">
        <v>0.0410209158359143</v>
      </c>
      <c r="Y10" s="16" t="n">
        <v>0.0571274515398892</v>
      </c>
      <c r="Z10" s="16" t="n">
        <v>0.0194753887987729</v>
      </c>
      <c r="AA10" s="16" t="n">
        <v>0.531101089713199</v>
      </c>
      <c r="AB10" s="16" t="n">
        <v>0.190799338960781</v>
      </c>
      <c r="AC10" s="16" t="n">
        <v>0.224567415727903</v>
      </c>
      <c r="AD10" s="16" t="n">
        <v>0.157669598889328</v>
      </c>
      <c r="AE10" s="16"/>
      <c r="AF10" s="16" t="n">
        <v>0</v>
      </c>
      <c r="AG10" s="16" t="n">
        <v>0.025930622592168</v>
      </c>
      <c r="AH10" s="16" t="n">
        <v>0.282073500860507</v>
      </c>
      <c r="AI10" s="16" t="n">
        <v>0.153265992306102</v>
      </c>
      <c r="AJ10" s="16" t="n">
        <v>0.0250346736017199</v>
      </c>
      <c r="AK10" s="16" t="n">
        <v>0.0222495150222026</v>
      </c>
      <c r="AL10" s="16" t="n">
        <v>0.204304415776521</v>
      </c>
      <c r="AM10" s="16" t="n">
        <v>0.0747641384809426</v>
      </c>
      <c r="AN10" s="16" t="n">
        <v>0.29379697069099</v>
      </c>
      <c r="AO10" s="16" t="n">
        <v>0.138075886623292</v>
      </c>
      <c r="AP10" s="16" t="n">
        <v>0</v>
      </c>
      <c r="AQ10" s="16"/>
      <c r="AR10" s="16" t="n">
        <v>0.0297608535347533</v>
      </c>
      <c r="AS10" s="16" t="n">
        <v>0.0603652940197518</v>
      </c>
      <c r="AT10" s="16" t="n">
        <v>0.0950366568351219</v>
      </c>
      <c r="AU10" s="16" t="n">
        <v>0.0282469215134171</v>
      </c>
      <c r="AV10" s="16" t="n">
        <v>0</v>
      </c>
      <c r="AW10" s="16" t="n">
        <v>0.118583626863911</v>
      </c>
      <c r="AX10" s="16" t="n">
        <v>0.0188302731906882</v>
      </c>
      <c r="AY10" s="16" t="n">
        <v>0.0350337427279088</v>
      </c>
      <c r="AZ10" s="16" t="n">
        <v>0.00276673278836693</v>
      </c>
      <c r="BA10" s="16" t="n">
        <v>0.249346105629451</v>
      </c>
      <c r="BB10" s="16" t="n">
        <v>0.0105196043836368</v>
      </c>
      <c r="BC10" s="16" t="n">
        <v>0.263713916636981</v>
      </c>
    </row>
    <row r="11">
      <c r="B11" s="17" t="s">
        <v>302</v>
      </c>
      <c r="C11" s="16" t="n">
        <v>0.322133375385228</v>
      </c>
      <c r="D11" s="16" t="n">
        <v>0.430505539548214</v>
      </c>
      <c r="E11" s="16" t="n">
        <v>0.454871783673182</v>
      </c>
      <c r="F11" s="16" t="n">
        <v>0.280694423770434</v>
      </c>
      <c r="G11" s="16"/>
      <c r="H11" s="16" t="n">
        <v>0.344294540368186</v>
      </c>
      <c r="I11" s="16" t="n">
        <v>0.303507387562806</v>
      </c>
      <c r="J11" s="16"/>
      <c r="K11" s="16" t="n">
        <v>0.360550751611788</v>
      </c>
      <c r="L11" s="16"/>
      <c r="M11" s="16" t="n">
        <v>0.328769214124189</v>
      </c>
      <c r="N11" s="16" t="n">
        <v>0.285330727699827</v>
      </c>
      <c r="O11" s="16" t="n">
        <v>0.237357777480726</v>
      </c>
      <c r="P11" s="16" t="n">
        <v>0.138666877674565</v>
      </c>
      <c r="Q11" s="16"/>
      <c r="R11" s="16" t="n">
        <v>0.0191976253492021</v>
      </c>
      <c r="S11" s="16" t="n">
        <v>0.366401838472966</v>
      </c>
      <c r="T11" s="16" t="n">
        <v>0.408596069773951</v>
      </c>
      <c r="U11" s="16" t="n">
        <v>0.309924083338433</v>
      </c>
      <c r="V11" s="16" t="n">
        <v>0.303626610684821</v>
      </c>
      <c r="W11" s="16"/>
      <c r="X11" s="16" t="n">
        <v>0.347155040612731</v>
      </c>
      <c r="Y11" s="16" t="n">
        <v>0.232494795386293</v>
      </c>
      <c r="Z11" s="16" t="n">
        <v>0.369820043970856</v>
      </c>
      <c r="AA11" s="16" t="n">
        <v>0.248532331660601</v>
      </c>
      <c r="AB11" s="16" t="n">
        <v>0.324321152000717</v>
      </c>
      <c r="AC11" s="16" t="n">
        <v>0.232955311303779</v>
      </c>
      <c r="AD11" s="16" t="n">
        <v>0.0965872917906664</v>
      </c>
      <c r="AE11" s="16"/>
      <c r="AF11" s="16" t="n">
        <v>0.302650969889695</v>
      </c>
      <c r="AG11" s="16" t="n">
        <v>0.0781751464517006</v>
      </c>
      <c r="AH11" s="16" t="n">
        <v>0.273420156073789</v>
      </c>
      <c r="AI11" s="16" t="n">
        <v>0.610888607862988</v>
      </c>
      <c r="AJ11" s="16" t="n">
        <v>0.242690282593205</v>
      </c>
      <c r="AK11" s="16" t="n">
        <v>0.262627726419314</v>
      </c>
      <c r="AL11" s="16" t="n">
        <v>0.365465660931368</v>
      </c>
      <c r="AM11" s="16" t="n">
        <v>0.336585373434071</v>
      </c>
      <c r="AN11" s="16" t="n">
        <v>0.598322738476532</v>
      </c>
      <c r="AO11" s="16" t="n">
        <v>0.387702383553672</v>
      </c>
      <c r="AP11" s="16" t="n">
        <v>0.283738359108945</v>
      </c>
      <c r="AQ11" s="16"/>
      <c r="AR11" s="16" t="n">
        <v>0.474754727388811</v>
      </c>
      <c r="AS11" s="16" t="n">
        <v>0.202098458959323</v>
      </c>
      <c r="AT11" s="16" t="n">
        <v>0.246029307070366</v>
      </c>
      <c r="AU11" s="16" t="n">
        <v>0.136752462578743</v>
      </c>
      <c r="AV11" s="16" t="n">
        <v>0.414149306439835</v>
      </c>
      <c r="AW11" s="16" t="n">
        <v>0.326191516982456</v>
      </c>
      <c r="AX11" s="16" t="n">
        <v>0.626283441120727</v>
      </c>
      <c r="AY11" s="16" t="n">
        <v>0.0021165017438813</v>
      </c>
      <c r="AZ11" s="16" t="n">
        <v>0.19269737120703</v>
      </c>
      <c r="BA11" s="16" t="n">
        <v>0.267713426001394</v>
      </c>
      <c r="BB11" s="16" t="n">
        <v>0.410473123316172</v>
      </c>
      <c r="BC11" s="16" t="n">
        <v>0.453585343086848</v>
      </c>
    </row>
    <row r="12">
      <c r="B12" s="17" t="s">
        <v>303</v>
      </c>
      <c r="C12" s="16" t="n">
        <v>0.183617320525168</v>
      </c>
      <c r="D12" s="16" t="n">
        <v>0.12741185443722</v>
      </c>
      <c r="E12" s="16" t="n">
        <v>0.16504939200766</v>
      </c>
      <c r="F12" s="16" t="n">
        <v>0.194534830985662</v>
      </c>
      <c r="G12" s="16"/>
      <c r="H12" s="16" t="n">
        <v>0.0510348310265244</v>
      </c>
      <c r="I12" s="16" t="n">
        <v>0.222857044848499</v>
      </c>
      <c r="J12" s="16"/>
      <c r="K12" s="16" t="n">
        <v>0.115637744235022</v>
      </c>
      <c r="L12" s="16"/>
      <c r="M12" s="16" t="n">
        <v>0.192918007383452</v>
      </c>
      <c r="N12" s="16" t="n">
        <v>0.0849613729237013</v>
      </c>
      <c r="O12" s="16" t="n">
        <v>0.174394041963042</v>
      </c>
      <c r="P12" s="16" t="n">
        <v>0.147513195198717</v>
      </c>
      <c r="Q12" s="16"/>
      <c r="R12" s="16" t="n">
        <v>0</v>
      </c>
      <c r="S12" s="16" t="n">
        <v>0.198046305882838</v>
      </c>
      <c r="T12" s="16" t="n">
        <v>0.10567387850583</v>
      </c>
      <c r="U12" s="16" t="n">
        <v>0.218846757073496</v>
      </c>
      <c r="V12" s="16" t="n">
        <v>0.202027823761272</v>
      </c>
      <c r="W12" s="16"/>
      <c r="X12" s="16" t="n">
        <v>0.174123785578823</v>
      </c>
      <c r="Y12" s="16" t="n">
        <v>0.210394131259332</v>
      </c>
      <c r="Z12" s="16" t="n">
        <v>0.136573318325006</v>
      </c>
      <c r="AA12" s="16" t="n">
        <v>0.119470244965554</v>
      </c>
      <c r="AB12" s="16" t="n">
        <v>0.294901233491336</v>
      </c>
      <c r="AC12" s="16" t="n">
        <v>0.125001836959082</v>
      </c>
      <c r="AD12" s="16" t="n">
        <v>0.557870499587361</v>
      </c>
      <c r="AE12" s="16"/>
      <c r="AF12" s="16" t="n">
        <v>0.339210913606345</v>
      </c>
      <c r="AG12" s="16" t="n">
        <v>0.00700344791073228</v>
      </c>
      <c r="AH12" s="16" t="n">
        <v>0.356961989885472</v>
      </c>
      <c r="AI12" s="16" t="n">
        <v>0.0314476490378475</v>
      </c>
      <c r="AJ12" s="16" t="n">
        <v>0.366202150228147</v>
      </c>
      <c r="AK12" s="16" t="n">
        <v>0.175655146065414</v>
      </c>
      <c r="AL12" s="16" t="n">
        <v>0.0557603699413598</v>
      </c>
      <c r="AM12" s="16" t="n">
        <v>0.122450912383689</v>
      </c>
      <c r="AN12" s="16" t="n">
        <v>0</v>
      </c>
      <c r="AO12" s="16" t="n">
        <v>0.106615173534029</v>
      </c>
      <c r="AP12" s="16" t="n">
        <v>0.0723541703342382</v>
      </c>
      <c r="AQ12" s="16"/>
      <c r="AR12" s="16" t="n">
        <v>0.202184056863407</v>
      </c>
      <c r="AS12" s="16" t="n">
        <v>0.157045567000129</v>
      </c>
      <c r="AT12" s="16" t="n">
        <v>0.109576345114422</v>
      </c>
      <c r="AU12" s="16" t="n">
        <v>0.0160955778601661</v>
      </c>
      <c r="AV12" s="16" t="n">
        <v>0.193207964935738</v>
      </c>
      <c r="AW12" s="16" t="n">
        <v>0.266405003964255</v>
      </c>
      <c r="AX12" s="16" t="n">
        <v>0.171291250520416</v>
      </c>
      <c r="AY12" s="16" t="n">
        <v>0.269521350205476</v>
      </c>
      <c r="AZ12" s="16" t="n">
        <v>0.267908550098684</v>
      </c>
      <c r="BA12" s="16" t="n">
        <v>0.12035948201253</v>
      </c>
      <c r="BB12" s="16" t="n">
        <v>0.292535950474677</v>
      </c>
      <c r="BC12" s="16" t="n">
        <v>0.0161340986579398</v>
      </c>
    </row>
    <row r="13">
      <c r="B13" s="17" t="s">
        <v>304</v>
      </c>
      <c r="C13" s="16" t="n">
        <v>0.0401690881667389</v>
      </c>
      <c r="D13" s="16" t="n">
        <v>0.010352024605222</v>
      </c>
      <c r="E13" s="16" t="n">
        <v>0.0542053616086171</v>
      </c>
      <c r="F13" s="16" t="n">
        <v>0.0409368450151461</v>
      </c>
      <c r="G13" s="16"/>
      <c r="H13" s="16" t="n">
        <v>0.0451639708671775</v>
      </c>
      <c r="I13" s="16" t="n">
        <v>0.0327075921645639</v>
      </c>
      <c r="J13" s="16"/>
      <c r="K13" s="16" t="n">
        <v>0.0393180766380227</v>
      </c>
      <c r="L13" s="16"/>
      <c r="M13" s="16" t="n">
        <v>0.0350158073196524</v>
      </c>
      <c r="N13" s="16" t="n">
        <v>0.0728259416327035</v>
      </c>
      <c r="O13" s="16" t="n">
        <v>0.0953396714631707</v>
      </c>
      <c r="P13" s="16" t="n">
        <v>0.171725196566564</v>
      </c>
      <c r="Q13" s="16"/>
      <c r="R13" s="16" t="n">
        <v>0</v>
      </c>
      <c r="S13" s="16" t="n">
        <v>0.123486479201682</v>
      </c>
      <c r="T13" s="16" t="n">
        <v>0.0212364152392921</v>
      </c>
      <c r="U13" s="16" t="n">
        <v>0.0573820895135328</v>
      </c>
      <c r="V13" s="16" t="n">
        <v>0.0258098718664282</v>
      </c>
      <c r="W13" s="16"/>
      <c r="X13" s="16" t="n">
        <v>0.0410014086253658</v>
      </c>
      <c r="Y13" s="16" t="n">
        <v>0.0692355765633842</v>
      </c>
      <c r="Z13" s="16" t="n">
        <v>0.00791521358287937</v>
      </c>
      <c r="AA13" s="16" t="n">
        <v>0.0303277411261772</v>
      </c>
      <c r="AB13" s="16" t="n">
        <v>0.0389494227132341</v>
      </c>
      <c r="AC13" s="16" t="n">
        <v>0.0266577304739368</v>
      </c>
      <c r="AD13" s="16" t="n">
        <v>0.0758255024856892</v>
      </c>
      <c r="AE13" s="16"/>
      <c r="AF13" s="16" t="n">
        <v>0.00503773456456129</v>
      </c>
      <c r="AG13" s="16" t="n">
        <v>0</v>
      </c>
      <c r="AH13" s="16" t="n">
        <v>0.00256014814659418</v>
      </c>
      <c r="AI13" s="16" t="n">
        <v>0.0372953681596931</v>
      </c>
      <c r="AJ13" s="16" t="n">
        <v>0.0549713434595827</v>
      </c>
      <c r="AK13" s="16" t="n">
        <v>0.0449162724528437</v>
      </c>
      <c r="AL13" s="16" t="n">
        <v>0.15728877123538</v>
      </c>
      <c r="AM13" s="16" t="n">
        <v>0.0265458865232057</v>
      </c>
      <c r="AN13" s="16" t="n">
        <v>0.0129725329207584</v>
      </c>
      <c r="AO13" s="16" t="n">
        <v>0.00430808455408269</v>
      </c>
      <c r="AP13" s="16" t="n">
        <v>0</v>
      </c>
      <c r="AQ13" s="16"/>
      <c r="AR13" s="16" t="n">
        <v>0.0756928401215516</v>
      </c>
      <c r="AS13" s="16" t="n">
        <v>0.0477857257061846</v>
      </c>
      <c r="AT13" s="16" t="n">
        <v>0.0780371640106674</v>
      </c>
      <c r="AU13" s="16" t="n">
        <v>0.133295270712366</v>
      </c>
      <c r="AV13" s="16" t="n">
        <v>0.00060784534846835</v>
      </c>
      <c r="AW13" s="16" t="n">
        <v>0.00260368983351153</v>
      </c>
      <c r="AX13" s="16" t="n">
        <v>0.00740560930221204</v>
      </c>
      <c r="AY13" s="16" t="n">
        <v>0.00042330034877626</v>
      </c>
      <c r="AZ13" s="16" t="n">
        <v>0.0858474527232971</v>
      </c>
      <c r="BA13" s="16" t="n">
        <v>0.000361065580617675</v>
      </c>
      <c r="BB13" s="16" t="n">
        <v>0.000277005157701806</v>
      </c>
      <c r="BC13" s="16" t="n">
        <v>0.0157880642897062</v>
      </c>
    </row>
    <row r="14">
      <c r="B14" s="17" t="s">
        <v>101</v>
      </c>
      <c r="C14" s="22" t="n">
        <v>0.328321402330401</v>
      </c>
      <c r="D14" s="22" t="n">
        <v>0.200521496885401</v>
      </c>
      <c r="E14" s="22" t="n">
        <v>0.0453690041994574</v>
      </c>
      <c r="F14" s="22" t="n">
        <v>0.403778221889683</v>
      </c>
      <c r="G14" s="22"/>
      <c r="H14" s="22" t="n">
        <v>0.003278182638329</v>
      </c>
      <c r="I14" s="22" t="n">
        <v>0.336962293672312</v>
      </c>
      <c r="J14" s="22"/>
      <c r="K14" s="22" t="n">
        <v>0.384868015175453</v>
      </c>
      <c r="L14" s="22"/>
      <c r="M14" s="22" t="n">
        <v>0.352815471963021</v>
      </c>
      <c r="N14" s="22" t="n">
        <v>0.15674159540184</v>
      </c>
      <c r="O14" s="22" t="n">
        <v>0.0614551728914313</v>
      </c>
      <c r="P14" s="22" t="n">
        <v>0.079032976893394</v>
      </c>
      <c r="Q14" s="22"/>
      <c r="R14" s="22" t="n">
        <v>0.734476190294249</v>
      </c>
      <c r="S14" s="22" t="n">
        <v>0.226514097869743</v>
      </c>
      <c r="T14" s="22" t="n">
        <v>0.238849888335202</v>
      </c>
      <c r="U14" s="22" t="n">
        <v>0.281981342793247</v>
      </c>
      <c r="V14" s="22" t="n">
        <v>0.376809698597855</v>
      </c>
      <c r="W14" s="22"/>
      <c r="X14" s="22" t="n">
        <v>0.375136238367882</v>
      </c>
      <c r="Y14" s="22" t="n">
        <v>0.392966666296382</v>
      </c>
      <c r="Z14" s="22" t="n">
        <v>0.322893383586686</v>
      </c>
      <c r="AA14" s="22" t="n">
        <v>0.0228638475462243</v>
      </c>
      <c r="AB14" s="22" t="n">
        <v>0.0652658018115872</v>
      </c>
      <c r="AC14" s="22" t="n">
        <v>0.172823173634242</v>
      </c>
      <c r="AD14" s="22" t="n">
        <v>0.0619316363044806</v>
      </c>
      <c r="AE14" s="22"/>
      <c r="AF14" s="22" t="n">
        <v>0.326104759349018</v>
      </c>
      <c r="AG14" s="22" t="n">
        <v>0.884008567063709</v>
      </c>
      <c r="AH14" s="22" t="n">
        <v>0.0426000205842626</v>
      </c>
      <c r="AI14" s="22" t="n">
        <v>0.141473046663365</v>
      </c>
      <c r="AJ14" s="22" t="n">
        <v>0.25064510099544</v>
      </c>
      <c r="AK14" s="22" t="n">
        <v>0.447805505828172</v>
      </c>
      <c r="AL14" s="22" t="n">
        <v>0.207733749191133</v>
      </c>
      <c r="AM14" s="22" t="n">
        <v>0.365516922466303</v>
      </c>
      <c r="AN14" s="22" t="n">
        <v>0.0880802687935505</v>
      </c>
      <c r="AO14" s="22" t="n">
        <v>0.284857712679896</v>
      </c>
      <c r="AP14" s="22" t="n">
        <v>0.643907470556817</v>
      </c>
      <c r="AQ14" s="22"/>
      <c r="AR14" s="22" t="n">
        <v>0.147720043036232</v>
      </c>
      <c r="AS14" s="22" t="n">
        <v>0.529227327446277</v>
      </c>
      <c r="AT14" s="22" t="n">
        <v>0.432299096084397</v>
      </c>
      <c r="AU14" s="22" t="n">
        <v>0.682571931421995</v>
      </c>
      <c r="AV14" s="22" t="n">
        <v>0.386415929871477</v>
      </c>
      <c r="AW14" s="22" t="n">
        <v>0.266292964331792</v>
      </c>
      <c r="AX14" s="22" t="n">
        <v>0.17427683275486</v>
      </c>
      <c r="AY14" s="22" t="n">
        <v>0.67581153395878</v>
      </c>
      <c r="AZ14" s="22" t="n">
        <v>0.267908550098684</v>
      </c>
      <c r="BA14" s="22" t="n">
        <v>0.361136724034155</v>
      </c>
      <c r="BB14" s="22" t="n">
        <v>0.187005040089212</v>
      </c>
      <c r="BC14" s="22" t="n">
        <v>0.233606375565885</v>
      </c>
    </row>
    <row r="15">
      <c r="B15" s="18"/>
    </row>
    <row r="16">
      <c r="B16" t="s">
        <v>81</v>
      </c>
    </row>
    <row r="17">
      <c r="B17" t="s">
        <v>82</v>
      </c>
    </row>
    <row r="19">
      <c r="B19"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323</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316</v>
      </c>
      <c r="C9" s="16" t="n">
        <v>0.367424294160701</v>
      </c>
      <c r="D9" s="16" t="n">
        <v>0.324048369039887</v>
      </c>
      <c r="E9" s="16" t="n">
        <v>0.454459025312471</v>
      </c>
      <c r="F9" s="16" t="n">
        <v>0.354530096583609</v>
      </c>
      <c r="G9" s="16"/>
      <c r="H9" s="16" t="n">
        <v>0.122794044399799</v>
      </c>
      <c r="I9" s="16" t="n">
        <v>0.387607269970908</v>
      </c>
      <c r="J9" s="16"/>
      <c r="K9" s="16" t="n">
        <v>0.362858035276262</v>
      </c>
      <c r="L9" s="16"/>
      <c r="M9" s="16" t="n">
        <v>0.367910435329575</v>
      </c>
      <c r="N9" s="16" t="n">
        <v>0.35886303000902</v>
      </c>
      <c r="O9" s="16" t="n">
        <v>0.380101780637659</v>
      </c>
      <c r="P9" s="16" t="n">
        <v>0.34487284200708</v>
      </c>
      <c r="Q9" s="16"/>
      <c r="R9" s="16" t="n">
        <v>0</v>
      </c>
      <c r="S9" s="16" t="n">
        <v>0.309575967220879</v>
      </c>
      <c r="T9" s="16" t="n">
        <v>0.400519851077756</v>
      </c>
      <c r="U9" s="16" t="n">
        <v>0.426510869745373</v>
      </c>
      <c r="V9" s="16" t="n">
        <v>0.371741370532051</v>
      </c>
      <c r="W9" s="16"/>
      <c r="X9" s="16" t="n">
        <v>0.351642438717613</v>
      </c>
      <c r="Y9" s="16" t="n">
        <v>0.313294111772841</v>
      </c>
      <c r="Z9" s="16" t="n">
        <v>0.598181134229606</v>
      </c>
      <c r="AA9" s="16" t="n">
        <v>0.639890477294436</v>
      </c>
      <c r="AB9" s="16" t="n">
        <v>0.339450133554855</v>
      </c>
      <c r="AC9" s="16" t="n">
        <v>0.402689119490072</v>
      </c>
      <c r="AD9" s="16" t="n">
        <v>0.239722427765364</v>
      </c>
      <c r="AE9" s="16"/>
      <c r="AF9" s="16" t="n">
        <v>0.448815069040219</v>
      </c>
      <c r="AG9" s="16" t="n">
        <v>0.825949743339122</v>
      </c>
      <c r="AH9" s="16" t="n">
        <v>0.578006301836528</v>
      </c>
      <c r="AI9" s="16" t="n">
        <v>0.583330855942013</v>
      </c>
      <c r="AJ9" s="16" t="n">
        <v>0.256375291649594</v>
      </c>
      <c r="AK9" s="16" t="n">
        <v>0.364847022702889</v>
      </c>
      <c r="AL9" s="16" t="n">
        <v>0.404673647601309</v>
      </c>
      <c r="AM9" s="16" t="n">
        <v>0.0784868748415797</v>
      </c>
      <c r="AN9" s="16" t="n">
        <v>0.278343191127536</v>
      </c>
      <c r="AO9" s="16" t="n">
        <v>0.331535464639435</v>
      </c>
      <c r="AP9" s="16" t="n">
        <v>0.701052182430248</v>
      </c>
      <c r="AQ9" s="16"/>
      <c r="AR9" s="16" t="n">
        <v>0.373441142398486</v>
      </c>
      <c r="AS9" s="16" t="n">
        <v>0.482772540899862</v>
      </c>
      <c r="AT9" s="16" t="n">
        <v>0.214299809829669</v>
      </c>
      <c r="AU9" s="16" t="n">
        <v>0.178057126039014</v>
      </c>
      <c r="AV9" s="16" t="n">
        <v>0.392642728624427</v>
      </c>
      <c r="AW9" s="16" t="n">
        <v>0.38165170820462</v>
      </c>
      <c r="AX9" s="16" t="n">
        <v>0.468252271803613</v>
      </c>
      <c r="AY9" s="16" t="n">
        <v>0.408829985845961</v>
      </c>
      <c r="AZ9" s="16" t="n">
        <v>0.364392276653624</v>
      </c>
      <c r="BA9" s="16" t="n">
        <v>0.389214382752343</v>
      </c>
      <c r="BB9" s="16" t="n">
        <v>0.458209551283267</v>
      </c>
      <c r="BC9" s="16" t="n">
        <v>0.496282189098165</v>
      </c>
    </row>
    <row r="10">
      <c r="B10" s="17" t="s">
        <v>317</v>
      </c>
      <c r="C10" s="16" t="n">
        <v>0.141554963394051</v>
      </c>
      <c r="D10" s="16" t="n">
        <v>0.386441644327067</v>
      </c>
      <c r="E10" s="16" t="n">
        <v>0.287842925582445</v>
      </c>
      <c r="F10" s="16" t="n">
        <v>0.0802346753323041</v>
      </c>
      <c r="G10" s="16"/>
      <c r="H10" s="16" t="n">
        <v>0.325775437520585</v>
      </c>
      <c r="I10" s="16" t="n">
        <v>0.0957106746498024</v>
      </c>
      <c r="J10" s="16"/>
      <c r="K10" s="16" t="n">
        <v>0.14261447098091</v>
      </c>
      <c r="L10" s="16"/>
      <c r="M10" s="16" t="n">
        <v>0.130154707365287</v>
      </c>
      <c r="N10" s="16" t="n">
        <v>0.199802802286349</v>
      </c>
      <c r="O10" s="16" t="n">
        <v>0.334097892044899</v>
      </c>
      <c r="P10" s="16" t="n">
        <v>0.232831000446448</v>
      </c>
      <c r="Q10" s="16"/>
      <c r="R10" s="16" t="n">
        <v>0</v>
      </c>
      <c r="S10" s="16" t="n">
        <v>0.16928775373263</v>
      </c>
      <c r="T10" s="16" t="n">
        <v>0.141924644174917</v>
      </c>
      <c r="U10" s="16" t="n">
        <v>0.161257846847166</v>
      </c>
      <c r="V10" s="16" t="n">
        <v>0.137655062571115</v>
      </c>
      <c r="W10" s="16"/>
      <c r="X10" s="16" t="n">
        <v>0.0932643974223209</v>
      </c>
      <c r="Y10" s="16" t="n">
        <v>0.157741752309133</v>
      </c>
      <c r="Z10" s="16" t="n">
        <v>0.282464218726571</v>
      </c>
      <c r="AA10" s="16" t="n">
        <v>0.287211900086852</v>
      </c>
      <c r="AB10" s="16" t="n">
        <v>0.108038682973272</v>
      </c>
      <c r="AC10" s="16" t="n">
        <v>0.305728406574513</v>
      </c>
      <c r="AD10" s="16" t="n">
        <v>0.114124847529731</v>
      </c>
      <c r="AE10" s="16"/>
      <c r="AF10" s="16" t="n">
        <v>0</v>
      </c>
      <c r="AG10" s="16" t="n">
        <v>0.793147908114299</v>
      </c>
      <c r="AH10" s="16" t="n">
        <v>0.0612287024551103</v>
      </c>
      <c r="AI10" s="16" t="n">
        <v>0.325411844731019</v>
      </c>
      <c r="AJ10" s="16" t="n">
        <v>0.0921127604710359</v>
      </c>
      <c r="AK10" s="16" t="n">
        <v>0.0771943975071019</v>
      </c>
      <c r="AL10" s="16" t="n">
        <v>0.265423033419676</v>
      </c>
      <c r="AM10" s="16" t="n">
        <v>0.24097517710316</v>
      </c>
      <c r="AN10" s="16" t="n">
        <v>0.228204683399832</v>
      </c>
      <c r="AO10" s="16" t="n">
        <v>0.111437063845944</v>
      </c>
      <c r="AP10" s="16" t="n">
        <v>0.00595789709452097</v>
      </c>
      <c r="AQ10" s="16"/>
      <c r="AR10" s="16" t="n">
        <v>0.266249569539487</v>
      </c>
      <c r="AS10" s="16" t="n">
        <v>0.103904947927109</v>
      </c>
      <c r="AT10" s="16" t="n">
        <v>0.107753055961277</v>
      </c>
      <c r="AU10" s="16" t="n">
        <v>0.0252090856001044</v>
      </c>
      <c r="AV10" s="16" t="n">
        <v>0.199434763688688</v>
      </c>
      <c r="AW10" s="16" t="n">
        <v>0.0765174342598762</v>
      </c>
      <c r="AX10" s="16" t="n">
        <v>0.151982829051953</v>
      </c>
      <c r="AY10" s="16" t="n">
        <v>0.0346104423791325</v>
      </c>
      <c r="AZ10" s="16" t="n">
        <v>0.175001802040662</v>
      </c>
      <c r="BA10" s="16" t="n">
        <v>0.00856886360782561</v>
      </c>
      <c r="BB10" s="16" t="n">
        <v>0.275285393563382</v>
      </c>
      <c r="BC10" s="16" t="n">
        <v>0.236113066178903</v>
      </c>
    </row>
    <row r="11">
      <c r="B11" s="17" t="s">
        <v>318</v>
      </c>
      <c r="C11" s="16" t="n">
        <v>0.110146265679628</v>
      </c>
      <c r="D11" s="16" t="n">
        <v>0.434654696977341</v>
      </c>
      <c r="E11" s="16" t="n">
        <v>0.289752718671252</v>
      </c>
      <c r="F11" s="16" t="n">
        <v>0.0318846178394109</v>
      </c>
      <c r="G11" s="16"/>
      <c r="H11" s="16" t="n">
        <v>0.209106058001152</v>
      </c>
      <c r="I11" s="16" t="n">
        <v>0.0744919888467787</v>
      </c>
      <c r="J11" s="16"/>
      <c r="K11" s="16" t="n">
        <v>0.112486208492879</v>
      </c>
      <c r="L11" s="16"/>
      <c r="M11" s="16" t="n">
        <v>0.0935975798853044</v>
      </c>
      <c r="N11" s="16" t="n">
        <v>0.235067240952384</v>
      </c>
      <c r="O11" s="16" t="n">
        <v>0.264575868795291</v>
      </c>
      <c r="P11" s="16" t="n">
        <v>0.270784310918194</v>
      </c>
      <c r="Q11" s="16"/>
      <c r="R11" s="16" t="n">
        <v>0.004293636084121</v>
      </c>
      <c r="S11" s="16" t="n">
        <v>0.230874912640905</v>
      </c>
      <c r="T11" s="16" t="n">
        <v>0.260008903717815</v>
      </c>
      <c r="U11" s="16" t="n">
        <v>0.128869516804171</v>
      </c>
      <c r="V11" s="16" t="n">
        <v>0.0314491922095435</v>
      </c>
      <c r="W11" s="16"/>
      <c r="X11" s="16" t="n">
        <v>0.085453677602166</v>
      </c>
      <c r="Y11" s="16" t="n">
        <v>0.0595712056147469</v>
      </c>
      <c r="Z11" s="16" t="n">
        <v>0.124505675956424</v>
      </c>
      <c r="AA11" s="16" t="n">
        <v>0.54768006378835</v>
      </c>
      <c r="AB11" s="16" t="n">
        <v>0.254755392055922</v>
      </c>
      <c r="AC11" s="16" t="n">
        <v>0.237537025857245</v>
      </c>
      <c r="AD11" s="16" t="n">
        <v>0.0923352020827972</v>
      </c>
      <c r="AE11" s="16"/>
      <c r="AF11" s="16" t="n">
        <v>0</v>
      </c>
      <c r="AG11" s="16" t="n">
        <v>0.846894425123857</v>
      </c>
      <c r="AH11" s="16" t="n">
        <v>0.0551144818826916</v>
      </c>
      <c r="AI11" s="16" t="n">
        <v>0.437237935099759</v>
      </c>
      <c r="AJ11" s="16" t="n">
        <v>0.0136062976299108</v>
      </c>
      <c r="AK11" s="16" t="n">
        <v>0.0288374548227169</v>
      </c>
      <c r="AL11" s="16" t="n">
        <v>0.475096947766133</v>
      </c>
      <c r="AM11" s="16" t="n">
        <v>0.133552164637688</v>
      </c>
      <c r="AN11" s="16" t="n">
        <v>0.147320169628565</v>
      </c>
      <c r="AO11" s="16" t="n">
        <v>0.157878372242377</v>
      </c>
      <c r="AP11" s="16" t="n">
        <v>0.00595789709452097</v>
      </c>
      <c r="AQ11" s="16"/>
      <c r="AR11" s="16" t="n">
        <v>0.0873692028632186</v>
      </c>
      <c r="AS11" s="16" t="n">
        <v>0.110151170924894</v>
      </c>
      <c r="AT11" s="16" t="n">
        <v>0.158816177037236</v>
      </c>
      <c r="AU11" s="16" t="n">
        <v>0.0352289916336449</v>
      </c>
      <c r="AV11" s="16" t="n">
        <v>0.00182353604540505</v>
      </c>
      <c r="AW11" s="16" t="n">
        <v>0.0738811382176832</v>
      </c>
      <c r="AX11" s="16" t="n">
        <v>0.156881004397495</v>
      </c>
      <c r="AY11" s="16" t="n">
        <v>0.0175168713639544</v>
      </c>
      <c r="AZ11" s="16" t="n">
        <v>0.0866576984318485</v>
      </c>
      <c r="BA11" s="16" t="n">
        <v>0.134578844161932</v>
      </c>
      <c r="BB11" s="16" t="n">
        <v>0.0957300079118426</v>
      </c>
      <c r="BC11" s="16" t="n">
        <v>0.223177726870448</v>
      </c>
    </row>
    <row r="12">
      <c r="B12" s="17" t="s">
        <v>319</v>
      </c>
      <c r="C12" s="16" t="n">
        <v>0.105943728620564</v>
      </c>
      <c r="D12" s="16" t="n">
        <v>0.23833851898545</v>
      </c>
      <c r="E12" s="16" t="n">
        <v>0.217169375196089</v>
      </c>
      <c r="F12" s="16" t="n">
        <v>0.0660324398966125</v>
      </c>
      <c r="G12" s="16"/>
      <c r="H12" s="16" t="n">
        <v>0.130001952529745</v>
      </c>
      <c r="I12" s="16" t="n">
        <v>0.0903175001628047</v>
      </c>
      <c r="J12" s="16"/>
      <c r="K12" s="16" t="n">
        <v>0.134202080613996</v>
      </c>
      <c r="L12" s="16"/>
      <c r="M12" s="16" t="n">
        <v>0.0972952445314078</v>
      </c>
      <c r="N12" s="16" t="n">
        <v>0.151713063102183</v>
      </c>
      <c r="O12" s="16" t="n">
        <v>0.236454341400006</v>
      </c>
      <c r="P12" s="16" t="n">
        <v>0.250932983114439</v>
      </c>
      <c r="Q12" s="16"/>
      <c r="R12" s="16" t="n">
        <v>0.0259340846213594</v>
      </c>
      <c r="S12" s="16" t="n">
        <v>0.185920186366333</v>
      </c>
      <c r="T12" s="16" t="n">
        <v>0.173696675255518</v>
      </c>
      <c r="U12" s="16" t="n">
        <v>0.0932393895570027</v>
      </c>
      <c r="V12" s="16" t="n">
        <v>0.0733782844181071</v>
      </c>
      <c r="W12" s="16"/>
      <c r="X12" s="16" t="n">
        <v>0.0888014534312416</v>
      </c>
      <c r="Y12" s="16" t="n">
        <v>0.133561411747958</v>
      </c>
      <c r="Z12" s="16" t="n">
        <v>0.0337935031763733</v>
      </c>
      <c r="AA12" s="16" t="n">
        <v>0.207365819045272</v>
      </c>
      <c r="AB12" s="16" t="n">
        <v>0.322642154936603</v>
      </c>
      <c r="AC12" s="16" t="n">
        <v>0.224865404794571</v>
      </c>
      <c r="AD12" s="16" t="n">
        <v>0.0522374232901644</v>
      </c>
      <c r="AE12" s="16"/>
      <c r="AF12" s="16" t="n">
        <v>0.218884935110052</v>
      </c>
      <c r="AG12" s="16" t="n">
        <v>0.00888821569189119</v>
      </c>
      <c r="AH12" s="16" t="n">
        <v>0.0299026628714279</v>
      </c>
      <c r="AI12" s="16" t="n">
        <v>0.328531852170028</v>
      </c>
      <c r="AJ12" s="16" t="n">
        <v>0.116619798294127</v>
      </c>
      <c r="AK12" s="16" t="n">
        <v>0.0747835836156269</v>
      </c>
      <c r="AL12" s="16" t="n">
        <v>0.160853168368185</v>
      </c>
      <c r="AM12" s="16" t="n">
        <v>0.113385698369314</v>
      </c>
      <c r="AN12" s="16" t="n">
        <v>0.123808550878004</v>
      </c>
      <c r="AO12" s="16" t="n">
        <v>0.134387440426954</v>
      </c>
      <c r="AP12" s="16" t="n">
        <v>0.0723541703342382</v>
      </c>
      <c r="AQ12" s="16"/>
      <c r="AR12" s="16" t="n">
        <v>0.146232121458104</v>
      </c>
      <c r="AS12" s="16" t="n">
        <v>0.108796579955974</v>
      </c>
      <c r="AT12" s="16" t="n">
        <v>0.0233864094716309</v>
      </c>
      <c r="AU12" s="16" t="n">
        <v>0.0252090856001044</v>
      </c>
      <c r="AV12" s="16" t="n">
        <v>0.00182353604540505</v>
      </c>
      <c r="AW12" s="16" t="n">
        <v>0.0612671996046872</v>
      </c>
      <c r="AX12" s="16" t="n">
        <v>0.323274079572369</v>
      </c>
      <c r="AY12" s="16" t="n">
        <v>0.271214551600581</v>
      </c>
      <c r="AZ12" s="16" t="n">
        <v>0.0866576984318485</v>
      </c>
      <c r="BA12" s="16" t="n">
        <v>0.23061771967689</v>
      </c>
      <c r="BB12" s="16" t="n">
        <v>0.11526420947192</v>
      </c>
      <c r="BC12" s="16" t="n">
        <v>0.263021847900513</v>
      </c>
    </row>
    <row r="13">
      <c r="B13" s="17" t="s">
        <v>320</v>
      </c>
      <c r="C13" s="16" t="n">
        <v>0.0965042653986746</v>
      </c>
      <c r="D13" s="16" t="n">
        <v>0.254368069224248</v>
      </c>
      <c r="E13" s="16" t="n">
        <v>0.2955307602779</v>
      </c>
      <c r="F13" s="16" t="n">
        <v>0.0349485760143916</v>
      </c>
      <c r="G13" s="16"/>
      <c r="H13" s="16" t="n">
        <v>0.120560644575645</v>
      </c>
      <c r="I13" s="16" t="n">
        <v>0.0651434533605267</v>
      </c>
      <c r="J13" s="16"/>
      <c r="K13" s="16" t="n">
        <v>0.102558464557398</v>
      </c>
      <c r="L13" s="16"/>
      <c r="M13" s="16" t="n">
        <v>0.0769245003529451</v>
      </c>
      <c r="N13" s="16" t="n">
        <v>0.255222469929921</v>
      </c>
      <c r="O13" s="16" t="n">
        <v>0.258799311543919</v>
      </c>
      <c r="P13" s="16" t="n">
        <v>0.20031771704818</v>
      </c>
      <c r="Q13" s="16"/>
      <c r="R13" s="16" t="n">
        <v>0.004293636084121</v>
      </c>
      <c r="S13" s="16" t="n">
        <v>0.142691645766808</v>
      </c>
      <c r="T13" s="16" t="n">
        <v>0.18327992815367</v>
      </c>
      <c r="U13" s="16" t="n">
        <v>0.0927594050617812</v>
      </c>
      <c r="V13" s="16" t="n">
        <v>0.0564574795049566</v>
      </c>
      <c r="W13" s="16"/>
      <c r="X13" s="16" t="n">
        <v>0.0877698113878414</v>
      </c>
      <c r="Y13" s="16" t="n">
        <v>0.0696982744288459</v>
      </c>
      <c r="Z13" s="16" t="n">
        <v>0.147150129673303</v>
      </c>
      <c r="AA13" s="16" t="n">
        <v>0.3961001628491</v>
      </c>
      <c r="AB13" s="16" t="n">
        <v>0.0857463875768664</v>
      </c>
      <c r="AC13" s="16" t="n">
        <v>0.223797883451183</v>
      </c>
      <c r="AD13" s="16" t="n">
        <v>0.0734933426788694</v>
      </c>
      <c r="AE13" s="16"/>
      <c r="AF13" s="16" t="n">
        <v>0.00177326358881552</v>
      </c>
      <c r="AG13" s="16" t="n">
        <v>0.827240276648632</v>
      </c>
      <c r="AH13" s="16" t="n">
        <v>0.0673652672297639</v>
      </c>
      <c r="AI13" s="16" t="n">
        <v>0.345187221620384</v>
      </c>
      <c r="AJ13" s="16" t="n">
        <v>0.0200182063462772</v>
      </c>
      <c r="AK13" s="16" t="n">
        <v>0.0685553571177005</v>
      </c>
      <c r="AL13" s="16" t="n">
        <v>0.151576001873236</v>
      </c>
      <c r="AM13" s="16" t="n">
        <v>0.171001955287654</v>
      </c>
      <c r="AN13" s="16" t="n">
        <v>0.0277475434632147</v>
      </c>
      <c r="AO13" s="16" t="n">
        <v>0.284264938807536</v>
      </c>
      <c r="AP13" s="16" t="n">
        <v>0.0315671416443111</v>
      </c>
      <c r="AQ13" s="16"/>
      <c r="AR13" s="16" t="n">
        <v>0.0921699522876708</v>
      </c>
      <c r="AS13" s="16" t="n">
        <v>0.0594503125796516</v>
      </c>
      <c r="AT13" s="16" t="n">
        <v>0.0526371492489486</v>
      </c>
      <c r="AU13" s="16" t="n">
        <v>0.0282469215134171</v>
      </c>
      <c r="AV13" s="16" t="n">
        <v>0.0012156906969367</v>
      </c>
      <c r="AW13" s="16" t="n">
        <v>0.0684859838253739</v>
      </c>
      <c r="AX13" s="16" t="n">
        <v>0.305400102937229</v>
      </c>
      <c r="AY13" s="16" t="n">
        <v>0.304131792584608</v>
      </c>
      <c r="AZ13" s="16" t="n">
        <v>0.0992504593433071</v>
      </c>
      <c r="BA13" s="16" t="n">
        <v>0.11810497011095</v>
      </c>
      <c r="BB13" s="16" t="n">
        <v>0.208224165806744</v>
      </c>
      <c r="BC13" s="16" t="n">
        <v>0.125777548050188</v>
      </c>
    </row>
    <row r="14">
      <c r="B14" s="17" t="s">
        <v>321</v>
      </c>
      <c r="C14" s="16" t="n">
        <v>0.0612514125220293</v>
      </c>
      <c r="D14" s="16" t="n">
        <v>0.0953776461803265</v>
      </c>
      <c r="E14" s="16" t="n">
        <v>0.179512912401106</v>
      </c>
      <c r="F14" s="16" t="n">
        <v>0.0321202403972435</v>
      </c>
      <c r="G14" s="16"/>
      <c r="H14" s="16" t="n">
        <v>0.164056295945705</v>
      </c>
      <c r="I14" s="16" t="n">
        <v>0.0436649184872353</v>
      </c>
      <c r="J14" s="16"/>
      <c r="K14" s="16" t="n">
        <v>0.104548731934173</v>
      </c>
      <c r="L14" s="16"/>
      <c r="M14" s="16" t="n">
        <v>0.0510498028060591</v>
      </c>
      <c r="N14" s="16" t="n">
        <v>0.113623983699777</v>
      </c>
      <c r="O14" s="16" t="n">
        <v>0.227211636314053</v>
      </c>
      <c r="P14" s="16" t="n">
        <v>0.182092158531992</v>
      </c>
      <c r="Q14" s="16"/>
      <c r="R14" s="16" t="n">
        <v>0</v>
      </c>
      <c r="S14" s="16" t="n">
        <v>0.103033680556191</v>
      </c>
      <c r="T14" s="16" t="n">
        <v>0.0919861315449391</v>
      </c>
      <c r="U14" s="16" t="n">
        <v>0.0405528528267284</v>
      </c>
      <c r="V14" s="16" t="n">
        <v>0.0512672829124202</v>
      </c>
      <c r="W14" s="16"/>
      <c r="X14" s="16" t="n">
        <v>0.0463729542447854</v>
      </c>
      <c r="Y14" s="16" t="n">
        <v>0.0930607327819884</v>
      </c>
      <c r="Z14" s="16" t="n">
        <v>0.00842169603191989</v>
      </c>
      <c r="AA14" s="16" t="n">
        <v>0.180978704856965</v>
      </c>
      <c r="AB14" s="16" t="n">
        <v>0.12811676678242</v>
      </c>
      <c r="AC14" s="16" t="n">
        <v>0.0385626869152894</v>
      </c>
      <c r="AD14" s="16" t="n">
        <v>0.0849608636487198</v>
      </c>
      <c r="AE14" s="16"/>
      <c r="AF14" s="16" t="n">
        <v>0.00558216820194628</v>
      </c>
      <c r="AG14" s="16" t="n">
        <v>0.0488572588842841</v>
      </c>
      <c r="AH14" s="16" t="n">
        <v>0.0512727670947315</v>
      </c>
      <c r="AI14" s="16" t="n">
        <v>0.299624684090121</v>
      </c>
      <c r="AJ14" s="16" t="n">
        <v>0.0334627003681565</v>
      </c>
      <c r="AK14" s="16" t="n">
        <v>0.0435023040535227</v>
      </c>
      <c r="AL14" s="16" t="n">
        <v>0.0152172439156113</v>
      </c>
      <c r="AM14" s="16" t="n">
        <v>0.208197880479571</v>
      </c>
      <c r="AN14" s="16" t="n">
        <v>0.0291182637942703</v>
      </c>
      <c r="AO14" s="16" t="n">
        <v>0.110923258088112</v>
      </c>
      <c r="AP14" s="16" t="n">
        <v>0</v>
      </c>
      <c r="AQ14" s="16"/>
      <c r="AR14" s="16" t="n">
        <v>0.0778001339976506</v>
      </c>
      <c r="AS14" s="16" t="n">
        <v>0.0570342036610243</v>
      </c>
      <c r="AT14" s="16" t="n">
        <v>0.026252133640102</v>
      </c>
      <c r="AU14" s="16" t="n">
        <v>0.0191334137734788</v>
      </c>
      <c r="AV14" s="16" t="n">
        <v>0.00622679875294994</v>
      </c>
      <c r="AW14" s="16" t="n">
        <v>0.0586635097711756</v>
      </c>
      <c r="AX14" s="16" t="n">
        <v>0.0034637305122189</v>
      </c>
      <c r="AY14" s="16" t="n">
        <v>0.0333405413328037</v>
      </c>
      <c r="AZ14" s="16" t="n">
        <v>0.280231229107292</v>
      </c>
      <c r="BA14" s="16" t="n">
        <v>0.000722131161235351</v>
      </c>
      <c r="BB14" s="16" t="n">
        <v>0.0946219872810354</v>
      </c>
      <c r="BC14" s="16" t="n">
        <v>0.126123582418421</v>
      </c>
    </row>
    <row r="15">
      <c r="B15" s="17" t="s">
        <v>111</v>
      </c>
      <c r="C15" s="16" t="n">
        <v>0.450787563911806</v>
      </c>
      <c r="D15" s="16" t="n">
        <v>0.215317024257809</v>
      </c>
      <c r="E15" s="16" t="n">
        <v>0.159589479796914</v>
      </c>
      <c r="F15" s="16" t="n">
        <v>0.541411621218563</v>
      </c>
      <c r="G15" s="16"/>
      <c r="H15" s="16" t="n">
        <v>0.316299081477457</v>
      </c>
      <c r="I15" s="16" t="n">
        <v>0.504205571877046</v>
      </c>
      <c r="J15" s="16"/>
      <c r="K15" s="16" t="n">
        <v>0.40134443737946</v>
      </c>
      <c r="L15" s="16"/>
      <c r="M15" s="16" t="n">
        <v>0.480984063831572</v>
      </c>
      <c r="N15" s="16" t="n">
        <v>0.222182079899544</v>
      </c>
      <c r="O15" s="16" t="n">
        <v>0.154766390234064</v>
      </c>
      <c r="P15" s="16" t="n">
        <v>0.271238110972547</v>
      </c>
      <c r="Q15" s="16"/>
      <c r="R15" s="16" t="n">
        <v>0.753673815643451</v>
      </c>
      <c r="S15" s="16" t="n">
        <v>0.480212161201922</v>
      </c>
      <c r="T15" s="16" t="n">
        <v>0.411197548853371</v>
      </c>
      <c r="U15" s="16" t="n">
        <v>0.289127739672934</v>
      </c>
      <c r="V15" s="16" t="n">
        <v>0.494732879336957</v>
      </c>
      <c r="W15" s="16"/>
      <c r="X15" s="16" t="n">
        <v>0.471932342070479</v>
      </c>
      <c r="Y15" s="16" t="n">
        <v>0.539757489852438</v>
      </c>
      <c r="Z15" s="16" t="n">
        <v>0.233466843608945</v>
      </c>
      <c r="AA15" s="16" t="n">
        <v>0.208654202315439</v>
      </c>
      <c r="AB15" s="16" t="n">
        <v>0.175977761755551</v>
      </c>
      <c r="AC15" s="16" t="n">
        <v>0.111085594796623</v>
      </c>
      <c r="AD15" s="16" t="n">
        <v>0.597318076599386</v>
      </c>
      <c r="AE15" s="16"/>
      <c r="AF15" s="16" t="n">
        <v>0.327669988105132</v>
      </c>
      <c r="AG15" s="16" t="n">
        <v>0.0803447528745014</v>
      </c>
      <c r="AH15" s="16" t="n">
        <v>0.361054358323659</v>
      </c>
      <c r="AI15" s="16" t="n">
        <v>0.354987868766325</v>
      </c>
      <c r="AJ15" s="16" t="n">
        <v>0.658301203539958</v>
      </c>
      <c r="AK15" s="16" t="n">
        <v>0.504056967337763</v>
      </c>
      <c r="AL15" s="16" t="n">
        <v>0.168904072044182</v>
      </c>
      <c r="AM15" s="16" t="n">
        <v>0.332291766604628</v>
      </c>
      <c r="AN15" s="16" t="n">
        <v>0.458856922146796</v>
      </c>
      <c r="AO15" s="16" t="n">
        <v>0.350447225696614</v>
      </c>
      <c r="AP15" s="16" t="n">
        <v>0.26142277883092</v>
      </c>
      <c r="AQ15" s="16"/>
      <c r="AR15" s="16" t="n">
        <v>0.463045934663807</v>
      </c>
      <c r="AS15" s="16" t="n">
        <v>0.489628561745225</v>
      </c>
      <c r="AT15" s="16" t="n">
        <v>0.590728306416542</v>
      </c>
      <c r="AU15" s="16" t="n">
        <v>0.666476353561829</v>
      </c>
      <c r="AV15" s="16" t="n">
        <v>0.607357271375573</v>
      </c>
      <c r="AW15" s="16" t="n">
        <v>0.454849138786925</v>
      </c>
      <c r="AX15" s="16" t="n">
        <v>0.0564908195720647</v>
      </c>
      <c r="AY15" s="16" t="n">
        <v>0.270367950903028</v>
      </c>
      <c r="AZ15" s="16" t="n">
        <v>0.278814905833177</v>
      </c>
      <c r="BA15" s="16" t="n">
        <v>0.366367878998548</v>
      </c>
      <c r="BB15" s="16" t="n">
        <v>0.297103239772241</v>
      </c>
      <c r="BC15" s="16" t="n">
        <v>0.345326031167534</v>
      </c>
    </row>
    <row r="16">
      <c r="B16" s="17" t="s">
        <v>322</v>
      </c>
      <c r="C16" s="22" t="n">
        <v>0.0204522042690561</v>
      </c>
      <c r="D16" s="22" t="n">
        <v>0.0103125358068021</v>
      </c>
      <c r="E16" s="22" t="n">
        <v>0.0110390169952673</v>
      </c>
      <c r="F16" s="22" t="n">
        <v>0.023697073613149</v>
      </c>
      <c r="G16" s="22"/>
      <c r="H16" s="22" t="n">
        <v>0.0159628883996864</v>
      </c>
      <c r="I16" s="22" t="n">
        <v>0.018408901856613</v>
      </c>
      <c r="J16" s="22"/>
      <c r="K16" s="22" t="n">
        <v>0.02124536093367</v>
      </c>
      <c r="L16" s="22"/>
      <c r="M16" s="22" t="n">
        <v>0.018885403235291</v>
      </c>
      <c r="N16" s="22" t="n">
        <v>0.0333826854220994</v>
      </c>
      <c r="O16" s="22" t="n">
        <v>0.033777714033973</v>
      </c>
      <c r="P16" s="22" t="n">
        <v>0.0215669086580757</v>
      </c>
      <c r="Q16" s="22"/>
      <c r="R16" s="22" t="n">
        <v>0.216098463651068</v>
      </c>
      <c r="S16" s="22" t="n">
        <v>0.00104247133581143</v>
      </c>
      <c r="T16" s="22" t="n">
        <v>0.00925077228880986</v>
      </c>
      <c r="U16" s="22" t="n">
        <v>0.00244671720409972</v>
      </c>
      <c r="V16" s="22" t="n">
        <v>0.0239540349277422</v>
      </c>
      <c r="W16" s="22"/>
      <c r="X16" s="22" t="n">
        <v>0.0302667500045187</v>
      </c>
      <c r="Y16" s="22" t="n">
        <v>0.0145253069400929</v>
      </c>
      <c r="Z16" s="22" t="n">
        <v>0.00161062792515772</v>
      </c>
      <c r="AA16" s="22" t="n">
        <v>0.00618344205468561</v>
      </c>
      <c r="AB16" s="22" t="n">
        <v>0.0159675233396757</v>
      </c>
      <c r="AC16" s="22" t="n">
        <v>0.0146470090413261</v>
      </c>
      <c r="AD16" s="22" t="n">
        <v>0.0197715654050785</v>
      </c>
      <c r="AE16" s="22"/>
      <c r="AF16" s="22" t="n">
        <v>0</v>
      </c>
      <c r="AG16" s="22" t="n">
        <v>0.0117760825592993</v>
      </c>
      <c r="AH16" s="22" t="n">
        <v>0.000459432376867857</v>
      </c>
      <c r="AI16" s="22" t="n">
        <v>0.0197015706391097</v>
      </c>
      <c r="AJ16" s="22" t="n">
        <v>0.00428218724390075</v>
      </c>
      <c r="AK16" s="22" t="n">
        <v>0.027842781348064</v>
      </c>
      <c r="AL16" s="22" t="n">
        <v>0.00188414174939548</v>
      </c>
      <c r="AM16" s="22" t="n">
        <v>0.01034130741271</v>
      </c>
      <c r="AN16" s="22" t="n">
        <v>0.0152945967728812</v>
      </c>
      <c r="AO16" s="22" t="n">
        <v>0.163316812562648</v>
      </c>
      <c r="AP16" s="22" t="n">
        <v>0</v>
      </c>
      <c r="AQ16" s="22"/>
      <c r="AR16" s="22" t="n">
        <v>0.00916722420882615</v>
      </c>
      <c r="AS16" s="22" t="n">
        <v>0.00880886842601957</v>
      </c>
      <c r="AT16" s="22" t="n">
        <v>0.0001638670775585</v>
      </c>
      <c r="AU16" s="22" t="n">
        <v>0.133295270712366</v>
      </c>
      <c r="AV16" s="22" t="n">
        <v>0</v>
      </c>
      <c r="AW16" s="22" t="n">
        <v>0.00110143880495457</v>
      </c>
      <c r="AX16" s="22" t="n">
        <v>0</v>
      </c>
      <c r="AY16" s="22" t="n">
        <v>0</v>
      </c>
      <c r="AZ16" s="22" t="n">
        <v>0</v>
      </c>
      <c r="BA16" s="22" t="n">
        <v>0.117743904530333</v>
      </c>
      <c r="BB16" s="22" t="n">
        <v>0.0986799764391192</v>
      </c>
      <c r="BC16" s="22" t="n">
        <v>0</v>
      </c>
    </row>
    <row r="17">
      <c r="B17" s="18"/>
    </row>
    <row r="18">
      <c r="B18" t="s">
        <v>81</v>
      </c>
    </row>
    <row r="19">
      <c r="B19" t="s">
        <v>82</v>
      </c>
    </row>
    <row r="21">
      <c r="B21"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338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110</v>
      </c>
      <c r="D7" s="11" t="n">
        <v>25</v>
      </c>
      <c r="E7" s="11" t="n">
        <v>69</v>
      </c>
      <c r="F7" s="11" t="n">
        <v>16</v>
      </c>
      <c r="G7" s="11"/>
      <c r="H7" s="11" t="n">
        <v>15</v>
      </c>
      <c r="I7" s="11" t="n">
        <v>64</v>
      </c>
      <c r="J7" s="11"/>
      <c r="K7" s="11" t="n">
        <v>29</v>
      </c>
      <c r="L7" s="11"/>
      <c r="M7" s="11" t="n">
        <v>12</v>
      </c>
      <c r="N7" s="11" t="n">
        <v>21</v>
      </c>
      <c r="O7" s="11" t="n">
        <v>38</v>
      </c>
      <c r="P7" s="11" t="n">
        <v>39</v>
      </c>
      <c r="Q7" s="11"/>
      <c r="R7" s="11" t="n">
        <v>1</v>
      </c>
      <c r="S7" s="11" t="n">
        <v>7</v>
      </c>
      <c r="T7" s="11" t="n">
        <v>31</v>
      </c>
      <c r="U7" s="11" t="n">
        <v>40</v>
      </c>
      <c r="V7" s="11" t="n">
        <v>30</v>
      </c>
      <c r="W7" s="11"/>
      <c r="X7" s="11" t="n">
        <v>15</v>
      </c>
      <c r="Y7" s="11" t="n">
        <v>6</v>
      </c>
      <c r="Z7" s="11" t="n">
        <v>7</v>
      </c>
      <c r="AA7" s="11" t="n">
        <v>22</v>
      </c>
      <c r="AB7" s="11" t="n">
        <v>20</v>
      </c>
      <c r="AC7" s="11" t="n">
        <v>11</v>
      </c>
      <c r="AD7" s="11" t="n">
        <v>29</v>
      </c>
      <c r="AE7" s="11"/>
      <c r="AF7" s="11" t="n">
        <v>2</v>
      </c>
      <c r="AG7" s="11" t="n">
        <v>6</v>
      </c>
      <c r="AH7" s="11" t="n">
        <v>18</v>
      </c>
      <c r="AI7" s="11" t="n">
        <v>27</v>
      </c>
      <c r="AJ7" s="11" t="n">
        <v>17</v>
      </c>
      <c r="AK7" s="11" t="n">
        <v>8</v>
      </c>
      <c r="AL7" s="11" t="n">
        <v>12</v>
      </c>
      <c r="AM7" s="11" t="n">
        <v>8</v>
      </c>
      <c r="AN7" s="11" t="n">
        <v>3</v>
      </c>
      <c r="AO7" s="11" t="n">
        <v>8</v>
      </c>
      <c r="AP7" s="11" t="n">
        <v>1</v>
      </c>
      <c r="AQ7" s="11"/>
      <c r="AR7" s="11" t="n">
        <v>11</v>
      </c>
      <c r="AS7" s="11" t="n">
        <v>14</v>
      </c>
      <c r="AT7" s="11" t="n">
        <v>22</v>
      </c>
      <c r="AU7" s="11" t="n">
        <v>5</v>
      </c>
      <c r="AV7" s="11" t="n">
        <v>2</v>
      </c>
      <c r="AW7" s="11" t="n">
        <v>15</v>
      </c>
      <c r="AX7" s="11" t="n">
        <v>5</v>
      </c>
      <c r="AY7" s="11" t="n">
        <v>10</v>
      </c>
      <c r="AZ7" s="11" t="n">
        <v>7</v>
      </c>
      <c r="BA7" s="11" t="n">
        <v>4</v>
      </c>
      <c r="BB7" s="11" t="n">
        <v>12</v>
      </c>
      <c r="BC7" s="11" t="n">
        <v>3</v>
      </c>
    </row>
    <row r="8" ht="30" customHeight="1">
      <c r="B8" s="12" t="s">
        <v>21</v>
      </c>
      <c r="C8" s="12" t="n">
        <v>51</v>
      </c>
      <c r="D8" s="12" t="n">
        <v>13</v>
      </c>
      <c r="E8" s="12" t="n">
        <v>24</v>
      </c>
      <c r="F8" s="12" t="n">
        <v>14</v>
      </c>
      <c r="G8" s="12"/>
      <c r="H8" s="12" t="n">
        <v>2</v>
      </c>
      <c r="I8" s="12" t="n">
        <v>26</v>
      </c>
      <c r="J8" s="12"/>
      <c r="K8" s="12" t="n">
        <v>21</v>
      </c>
      <c r="L8" s="12"/>
      <c r="M8" s="12" t="n">
        <v>36</v>
      </c>
      <c r="N8" s="12" t="n">
        <v>11</v>
      </c>
      <c r="O8" s="12" t="n">
        <v>4</v>
      </c>
      <c r="P8" s="12" t="n">
        <v>0</v>
      </c>
      <c r="Q8" s="12"/>
      <c r="R8" s="12" t="n">
        <v>0</v>
      </c>
      <c r="S8" s="12" t="n">
        <v>8</v>
      </c>
      <c r="T8" s="12" t="n">
        <v>18</v>
      </c>
      <c r="U8" s="12" t="n">
        <v>8</v>
      </c>
      <c r="V8" s="12" t="n">
        <v>15</v>
      </c>
      <c r="W8" s="12"/>
      <c r="X8" s="12" t="n">
        <v>22</v>
      </c>
      <c r="Y8" s="12" t="n">
        <v>8</v>
      </c>
      <c r="Z8" s="12" t="n">
        <v>6</v>
      </c>
      <c r="AA8" s="12" t="n">
        <v>11</v>
      </c>
      <c r="AB8" s="12" t="n">
        <v>3</v>
      </c>
      <c r="AC8" s="12" t="n">
        <v>1</v>
      </c>
      <c r="AD8" s="12" t="n">
        <v>1</v>
      </c>
      <c r="AE8" s="12"/>
      <c r="AF8" s="12" t="n">
        <v>0</v>
      </c>
      <c r="AG8" s="12" t="n">
        <v>4</v>
      </c>
      <c r="AH8" s="12" t="n">
        <v>3</v>
      </c>
      <c r="AI8" s="12" t="n">
        <v>10</v>
      </c>
      <c r="AJ8" s="12" t="n">
        <v>2</v>
      </c>
      <c r="AK8" s="12" t="n">
        <v>12</v>
      </c>
      <c r="AL8" s="12" t="n">
        <v>6</v>
      </c>
      <c r="AM8" s="12" t="n">
        <v>5</v>
      </c>
      <c r="AN8" s="12" t="n">
        <v>1</v>
      </c>
      <c r="AO8" s="12" t="n">
        <v>7</v>
      </c>
      <c r="AP8" s="12" t="n">
        <v>1</v>
      </c>
      <c r="AQ8" s="12"/>
      <c r="AR8" s="12" t="n">
        <v>7</v>
      </c>
      <c r="AS8" s="12" t="n">
        <v>3</v>
      </c>
      <c r="AT8" s="12" t="n">
        <v>6</v>
      </c>
      <c r="AU8" s="12" t="n">
        <v>0</v>
      </c>
      <c r="AV8" s="12" t="n">
        <v>0</v>
      </c>
      <c r="AW8" s="12" t="n">
        <v>8</v>
      </c>
      <c r="AX8" s="12" t="n">
        <v>5</v>
      </c>
      <c r="AY8" s="12" t="n">
        <v>4</v>
      </c>
      <c r="AZ8" s="12" t="n">
        <v>2</v>
      </c>
      <c r="BA8" s="12" t="n">
        <v>3</v>
      </c>
      <c r="BB8" s="12" t="n">
        <v>10</v>
      </c>
      <c r="BC8" s="12" t="n">
        <v>4</v>
      </c>
    </row>
    <row r="9">
      <c r="B9" s="17" t="s">
        <v>324</v>
      </c>
      <c r="C9" s="16" t="n">
        <v>0.0824986096782438</v>
      </c>
      <c r="D9" s="16" t="n">
        <v>0.333897919736436</v>
      </c>
      <c r="E9" s="16" t="n">
        <v>0.000531632528705202</v>
      </c>
      <c r="F9" s="16" t="n">
        <v>0</v>
      </c>
      <c r="G9" s="16"/>
      <c r="H9" s="16" t="n">
        <v>0.00528437990664397</v>
      </c>
      <c r="I9" s="16" t="n">
        <v>0.163533304950579</v>
      </c>
      <c r="J9" s="16"/>
      <c r="K9" s="16" t="n">
        <v>0</v>
      </c>
      <c r="L9" s="16"/>
      <c r="M9" s="16" t="n">
        <v>0.114973579025101</v>
      </c>
      <c r="N9" s="16" t="n">
        <v>0</v>
      </c>
      <c r="O9" s="16" t="n">
        <v>0.0100408403309275</v>
      </c>
      <c r="P9" s="16" t="n">
        <v>0.0324473408715637</v>
      </c>
      <c r="Q9" s="16"/>
      <c r="R9" s="16" t="n">
        <v>0</v>
      </c>
      <c r="S9" s="16" t="n">
        <v>0.491052449048268</v>
      </c>
      <c r="T9" s="16" t="n">
        <v>0</v>
      </c>
      <c r="U9" s="16" t="n">
        <v>0</v>
      </c>
      <c r="V9" s="16" t="n">
        <v>0.00322640844173621</v>
      </c>
      <c r="W9" s="16"/>
      <c r="X9" s="16" t="n">
        <v>0</v>
      </c>
      <c r="Y9" s="16" t="n">
        <v>0</v>
      </c>
      <c r="Z9" s="16" t="n">
        <v>0.735693436664426</v>
      </c>
      <c r="AA9" s="16" t="n">
        <v>0</v>
      </c>
      <c r="AB9" s="16" t="n">
        <v>0.00485174499220785</v>
      </c>
      <c r="AC9" s="16" t="n">
        <v>0</v>
      </c>
      <c r="AD9" s="16" t="n">
        <v>0.0494459163513433</v>
      </c>
      <c r="AE9" s="16"/>
      <c r="AF9" s="16" t="n">
        <v>0</v>
      </c>
      <c r="AG9" s="16" t="n">
        <v>0.956822714394804</v>
      </c>
      <c r="AH9" s="16" t="n">
        <v>0.0183842736305556</v>
      </c>
      <c r="AI9" s="16" t="n">
        <v>0</v>
      </c>
      <c r="AJ9" s="16" t="n">
        <v>0</v>
      </c>
      <c r="AK9" s="16" t="n">
        <v>0</v>
      </c>
      <c r="AL9" s="16" t="n">
        <v>0</v>
      </c>
      <c r="AM9" s="16" t="n">
        <v>0</v>
      </c>
      <c r="AN9" s="16" t="n">
        <v>0</v>
      </c>
      <c r="AO9" s="16" t="n">
        <v>0</v>
      </c>
      <c r="AP9" s="16" t="n">
        <v>0</v>
      </c>
      <c r="AQ9" s="16"/>
      <c r="AR9" s="16" t="n">
        <v>0</v>
      </c>
      <c r="AS9" s="16" t="n">
        <v>0</v>
      </c>
      <c r="AT9" s="16" t="n">
        <v>0</v>
      </c>
      <c r="AU9" s="16" t="n">
        <v>0.107545734209295</v>
      </c>
      <c r="AV9" s="16" t="n">
        <v>0</v>
      </c>
      <c r="AW9" s="16" t="n">
        <v>0</v>
      </c>
      <c r="AX9" s="16" t="n">
        <v>0</v>
      </c>
      <c r="AY9" s="16" t="n">
        <v>0</v>
      </c>
      <c r="AZ9" s="16" t="n">
        <v>0</v>
      </c>
      <c r="BA9" s="16" t="n">
        <v>0</v>
      </c>
      <c r="BB9" s="16" t="n">
        <v>0.424182578942681</v>
      </c>
      <c r="BC9" s="16" t="n">
        <v>0</v>
      </c>
    </row>
    <row r="10">
      <c r="B10" s="17" t="s">
        <v>325</v>
      </c>
      <c r="C10" s="16" t="n">
        <v>0.160685803698965</v>
      </c>
      <c r="D10" s="16" t="n">
        <v>0.015448094987748</v>
      </c>
      <c r="E10" s="16" t="n">
        <v>0.138762094303643</v>
      </c>
      <c r="F10" s="16" t="n">
        <v>0.33156072718684</v>
      </c>
      <c r="G10" s="16"/>
      <c r="H10" s="16" t="n">
        <v>0.0783964032977408</v>
      </c>
      <c r="I10" s="16" t="n">
        <v>0.248700384490407</v>
      </c>
      <c r="J10" s="16"/>
      <c r="K10" s="16" t="n">
        <v>0.208948866929192</v>
      </c>
      <c r="L10" s="16"/>
      <c r="M10" s="16" t="n">
        <v>0.171496932722016</v>
      </c>
      <c r="N10" s="16" t="n">
        <v>0.18411635050052</v>
      </c>
      <c r="O10" s="16" t="n">
        <v>0</v>
      </c>
      <c r="P10" s="16" t="n">
        <v>0.0178750494826911</v>
      </c>
      <c r="Q10" s="16"/>
      <c r="R10" s="16" t="n">
        <v>0</v>
      </c>
      <c r="S10" s="16" t="n">
        <v>0.06875941082452</v>
      </c>
      <c r="T10" s="16" t="n">
        <v>0.0830006728507263</v>
      </c>
      <c r="U10" s="16" t="n">
        <v>0.156481158839383</v>
      </c>
      <c r="V10" s="16" t="n">
        <v>0.214679438590986</v>
      </c>
      <c r="W10" s="16"/>
      <c r="X10" s="16" t="n">
        <v>0.195060200017725</v>
      </c>
      <c r="Y10" s="16" t="n">
        <v>0</v>
      </c>
      <c r="Z10" s="16" t="n">
        <v>0.103015161314347</v>
      </c>
      <c r="AA10" s="16" t="n">
        <v>0.300993705113037</v>
      </c>
      <c r="AB10" s="16" t="n">
        <v>0.00267279781589494</v>
      </c>
      <c r="AC10" s="16" t="n">
        <v>0</v>
      </c>
      <c r="AD10" s="16" t="n">
        <v>0</v>
      </c>
      <c r="AE10" s="16"/>
      <c r="AF10" s="16" t="n">
        <v>0</v>
      </c>
      <c r="AG10" s="16" t="n">
        <v>0</v>
      </c>
      <c r="AH10" s="16" t="n">
        <v>0.0717734212732911</v>
      </c>
      <c r="AI10" s="16" t="n">
        <v>0</v>
      </c>
      <c r="AJ10" s="16" t="n">
        <v>0.304785709688868</v>
      </c>
      <c r="AK10" s="16" t="n">
        <v>0.394021802661342</v>
      </c>
      <c r="AL10" s="16" t="n">
        <v>0</v>
      </c>
      <c r="AM10" s="16" t="n">
        <v>0.299321956970431</v>
      </c>
      <c r="AN10" s="16" t="n">
        <v>0.00791148250648603</v>
      </c>
      <c r="AO10" s="16" t="n">
        <v>0.178243902940169</v>
      </c>
      <c r="AP10" s="16" t="n">
        <v>0</v>
      </c>
      <c r="AQ10" s="16"/>
      <c r="AR10" s="16" t="n">
        <v>0</v>
      </c>
      <c r="AS10" s="16" t="n">
        <v>0</v>
      </c>
      <c r="AT10" s="16" t="n">
        <v>0.119487674460557</v>
      </c>
      <c r="AU10" s="16" t="n">
        <v>0.569817063162821</v>
      </c>
      <c r="AV10" s="16" t="n">
        <v>0</v>
      </c>
      <c r="AW10" s="16" t="n">
        <v>0.0748758498719437</v>
      </c>
      <c r="AX10" s="16" t="n">
        <v>0.00156564543749523</v>
      </c>
      <c r="AY10" s="16" t="n">
        <v>0.44240368224877</v>
      </c>
      <c r="AZ10" s="16" t="n">
        <v>0.864957737136016</v>
      </c>
      <c r="BA10" s="16" t="n">
        <v>0.971739473450638</v>
      </c>
      <c r="BB10" s="16" t="n">
        <v>0.05105996177502</v>
      </c>
      <c r="BC10" s="16" t="n">
        <v>0</v>
      </c>
    </row>
    <row r="11">
      <c r="B11" s="17" t="s">
        <v>326</v>
      </c>
      <c r="C11" s="16" t="n">
        <v>0.177918067216127</v>
      </c>
      <c r="D11" s="16" t="n">
        <v>0</v>
      </c>
      <c r="E11" s="16" t="n">
        <v>0.368789152209781</v>
      </c>
      <c r="F11" s="16" t="n">
        <v>0</v>
      </c>
      <c r="G11" s="16"/>
      <c r="H11" s="16" t="n">
        <v>0.0382803175742925</v>
      </c>
      <c r="I11" s="16" t="n">
        <v>0</v>
      </c>
      <c r="J11" s="16"/>
      <c r="K11" s="16" t="n">
        <v>0.198092772274694</v>
      </c>
      <c r="L11" s="16"/>
      <c r="M11" s="16" t="n">
        <v>0.248298238732987</v>
      </c>
      <c r="N11" s="16" t="n">
        <v>0</v>
      </c>
      <c r="O11" s="16" t="n">
        <v>0.0259771627843831</v>
      </c>
      <c r="P11" s="16" t="n">
        <v>0</v>
      </c>
      <c r="Q11" s="16"/>
      <c r="R11" s="16" t="n">
        <v>0</v>
      </c>
      <c r="S11" s="16" t="n">
        <v>0</v>
      </c>
      <c r="T11" s="16" t="n">
        <v>0.278283793187131</v>
      </c>
      <c r="U11" s="16" t="n">
        <v>0</v>
      </c>
      <c r="V11" s="16" t="n">
        <v>0.269877290350247</v>
      </c>
      <c r="W11" s="16"/>
      <c r="X11" s="16" t="n">
        <v>0.411782800759396</v>
      </c>
      <c r="Y11" s="16" t="n">
        <v>0</v>
      </c>
      <c r="Z11" s="16" t="n">
        <v>0</v>
      </c>
      <c r="AA11" s="16" t="n">
        <v>0</v>
      </c>
      <c r="AB11" s="16" t="n">
        <v>0</v>
      </c>
      <c r="AC11" s="16" t="n">
        <v>0</v>
      </c>
      <c r="AD11" s="16" t="n">
        <v>0</v>
      </c>
      <c r="AE11" s="16"/>
      <c r="AF11" s="16" t="n">
        <v>0</v>
      </c>
      <c r="AG11" s="16" t="n">
        <v>0</v>
      </c>
      <c r="AH11" s="16" t="n">
        <v>0</v>
      </c>
      <c r="AI11" s="16" t="n">
        <v>0</v>
      </c>
      <c r="AJ11" s="16" t="n">
        <v>0</v>
      </c>
      <c r="AK11" s="16" t="n">
        <v>0.36587982989272</v>
      </c>
      <c r="AL11" s="16" t="n">
        <v>0.778062263848943</v>
      </c>
      <c r="AM11" s="16" t="n">
        <v>0</v>
      </c>
      <c r="AN11" s="16" t="n">
        <v>0</v>
      </c>
      <c r="AO11" s="16" t="n">
        <v>0</v>
      </c>
      <c r="AP11" s="16" t="n">
        <v>0</v>
      </c>
      <c r="AQ11" s="16"/>
      <c r="AR11" s="16" t="n">
        <v>0</v>
      </c>
      <c r="AS11" s="16" t="n">
        <v>0</v>
      </c>
      <c r="AT11" s="16" t="n">
        <v>0</v>
      </c>
      <c r="AU11" s="16" t="n">
        <v>0</v>
      </c>
      <c r="AV11" s="16" t="n">
        <v>0</v>
      </c>
      <c r="AW11" s="16" t="n">
        <v>0.620083153597085</v>
      </c>
      <c r="AX11" s="16" t="n">
        <v>0</v>
      </c>
      <c r="AY11" s="16" t="n">
        <v>0</v>
      </c>
      <c r="AZ11" s="16" t="n">
        <v>0</v>
      </c>
      <c r="BA11" s="16" t="n">
        <v>0</v>
      </c>
      <c r="BB11" s="16" t="n">
        <v>0.432489176434269</v>
      </c>
      <c r="BC11" s="16" t="n">
        <v>0</v>
      </c>
    </row>
    <row r="12">
      <c r="B12" s="17" t="s">
        <v>327</v>
      </c>
      <c r="C12" s="16" t="n">
        <v>0.0701139289142514</v>
      </c>
      <c r="D12" s="16" t="n">
        <v>0</v>
      </c>
      <c r="E12" s="16" t="n">
        <v>0.00572183850506919</v>
      </c>
      <c r="F12" s="16" t="n">
        <v>0.248305661999259</v>
      </c>
      <c r="G12" s="16"/>
      <c r="H12" s="16" t="n">
        <v>0</v>
      </c>
      <c r="I12" s="16" t="n">
        <v>0.0335928467339217</v>
      </c>
      <c r="J12" s="16"/>
      <c r="K12" s="16" t="n">
        <v>0.163037097412171</v>
      </c>
      <c r="L12" s="16"/>
      <c r="M12" s="16" t="n">
        <v>0.0750561310084807</v>
      </c>
      <c r="N12" s="16" t="n">
        <v>0.0656113460648537</v>
      </c>
      <c r="O12" s="16" t="n">
        <v>0.0366197802277499</v>
      </c>
      <c r="P12" s="16" t="n">
        <v>0.0503223903542548</v>
      </c>
      <c r="Q12" s="16"/>
      <c r="R12" s="16" t="n">
        <v>0</v>
      </c>
      <c r="S12" s="16" t="n">
        <v>0.404152887814349</v>
      </c>
      <c r="T12" s="16" t="n">
        <v>0</v>
      </c>
      <c r="U12" s="16" t="n">
        <v>0.0188571477302742</v>
      </c>
      <c r="V12" s="16" t="n">
        <v>0.000467737891998995</v>
      </c>
      <c r="W12" s="16"/>
      <c r="X12" s="16" t="n">
        <v>0.123174742368563</v>
      </c>
      <c r="Y12" s="16" t="n">
        <v>0.0917784665471734</v>
      </c>
      <c r="Z12" s="16" t="n">
        <v>0</v>
      </c>
      <c r="AA12" s="16" t="n">
        <v>0</v>
      </c>
      <c r="AB12" s="16" t="n">
        <v>0</v>
      </c>
      <c r="AC12" s="16" t="n">
        <v>0.0111142417787094</v>
      </c>
      <c r="AD12" s="16" t="n">
        <v>0.19006171122611</v>
      </c>
      <c r="AE12" s="16"/>
      <c r="AF12" s="16" t="n">
        <v>0.463046293086036</v>
      </c>
      <c r="AG12" s="16" t="n">
        <v>0</v>
      </c>
      <c r="AH12" s="16" t="n">
        <v>0</v>
      </c>
      <c r="AI12" s="16" t="n">
        <v>0</v>
      </c>
      <c r="AJ12" s="16" t="n">
        <v>0.085466297429628</v>
      </c>
      <c r="AK12" s="16" t="n">
        <v>0</v>
      </c>
      <c r="AL12" s="16" t="n">
        <v>0</v>
      </c>
      <c r="AM12" s="16" t="n">
        <v>0</v>
      </c>
      <c r="AN12" s="16" t="n">
        <v>0</v>
      </c>
      <c r="AO12" s="16" t="n">
        <v>0.472852188089748</v>
      </c>
      <c r="AP12" s="16" t="n">
        <v>0</v>
      </c>
      <c r="AQ12" s="16"/>
      <c r="AR12" s="16" t="n">
        <v>0</v>
      </c>
      <c r="AS12" s="16" t="n">
        <v>0.783472268282293</v>
      </c>
      <c r="AT12" s="16" t="n">
        <v>0.142039455566399</v>
      </c>
      <c r="AU12" s="16" t="n">
        <v>0</v>
      </c>
      <c r="AV12" s="16" t="n">
        <v>0</v>
      </c>
      <c r="AW12" s="16" t="n">
        <v>0</v>
      </c>
      <c r="AX12" s="16" t="n">
        <v>0.00156564543749523</v>
      </c>
      <c r="AY12" s="16" t="n">
        <v>0</v>
      </c>
      <c r="AZ12" s="16" t="n">
        <v>0</v>
      </c>
      <c r="BA12" s="16" t="n">
        <v>0</v>
      </c>
      <c r="BB12" s="16" t="n">
        <v>0.00133032185110972</v>
      </c>
      <c r="BC12" s="16" t="n">
        <v>0</v>
      </c>
    </row>
    <row r="13">
      <c r="B13" s="17" t="s">
        <v>328</v>
      </c>
      <c r="C13" s="16" t="n">
        <v>0.0733202045626801</v>
      </c>
      <c r="D13" s="16" t="n">
        <v>0.182336198185821</v>
      </c>
      <c r="E13" s="16" t="n">
        <v>0.0346304072890476</v>
      </c>
      <c r="F13" s="16" t="n">
        <v>0.0431409400068821</v>
      </c>
      <c r="G13" s="16"/>
      <c r="H13" s="16" t="n">
        <v>0</v>
      </c>
      <c r="I13" s="16" t="n">
        <v>0.0226421513448405</v>
      </c>
      <c r="J13" s="16"/>
      <c r="K13" s="16" t="n">
        <v>0.126335505795586</v>
      </c>
      <c r="L13" s="16"/>
      <c r="M13" s="16" t="n">
        <v>0.0633382693025821</v>
      </c>
      <c r="N13" s="16" t="n">
        <v>0.0950862265472538</v>
      </c>
      <c r="O13" s="16" t="n">
        <v>0.111866313899172</v>
      </c>
      <c r="P13" s="16" t="n">
        <v>0.0375563055306353</v>
      </c>
      <c r="Q13" s="16"/>
      <c r="R13" s="16" t="n">
        <v>0</v>
      </c>
      <c r="S13" s="16" t="n">
        <v>0.0129533232849362</v>
      </c>
      <c r="T13" s="16" t="n">
        <v>0.187119017871967</v>
      </c>
      <c r="U13" s="16" t="n">
        <v>0.0373700751421755</v>
      </c>
      <c r="V13" s="16" t="n">
        <v>0.00216907517947254</v>
      </c>
      <c r="W13" s="16"/>
      <c r="X13" s="16" t="n">
        <v>0.128244796428041</v>
      </c>
      <c r="Y13" s="16" t="n">
        <v>0</v>
      </c>
      <c r="Z13" s="16" t="n">
        <v>0.00267897527478987</v>
      </c>
      <c r="AA13" s="16" t="n">
        <v>0.0684338245078762</v>
      </c>
      <c r="AB13" s="16" t="n">
        <v>0.0542651556838364</v>
      </c>
      <c r="AC13" s="16" t="n">
        <v>0</v>
      </c>
      <c r="AD13" s="16" t="n">
        <v>0</v>
      </c>
      <c r="AE13" s="16"/>
      <c r="AF13" s="16" t="n">
        <v>0</v>
      </c>
      <c r="AG13" s="16" t="n">
        <v>0</v>
      </c>
      <c r="AH13" s="16" t="n">
        <v>0</v>
      </c>
      <c r="AI13" s="16" t="n">
        <v>0.0522696880589528</v>
      </c>
      <c r="AJ13" s="16" t="n">
        <v>0.222241941176379</v>
      </c>
      <c r="AK13" s="16" t="n">
        <v>0</v>
      </c>
      <c r="AL13" s="16" t="n">
        <v>0.00539274870354169</v>
      </c>
      <c r="AM13" s="16" t="n">
        <v>0.515269553581378</v>
      </c>
      <c r="AN13" s="16" t="n">
        <v>0</v>
      </c>
      <c r="AO13" s="16" t="n">
        <v>0.00209208546343559</v>
      </c>
      <c r="AP13" s="16" t="n">
        <v>0</v>
      </c>
      <c r="AQ13" s="16"/>
      <c r="AR13" s="16" t="n">
        <v>0.0179713006467918</v>
      </c>
      <c r="AS13" s="16" t="n">
        <v>0.0946052986578217</v>
      </c>
      <c r="AT13" s="16" t="n">
        <v>0.0225517811058421</v>
      </c>
      <c r="AU13" s="16" t="n">
        <v>0.107545734209295</v>
      </c>
      <c r="AV13" s="16" t="n">
        <v>0</v>
      </c>
      <c r="AW13" s="16" t="n">
        <v>0</v>
      </c>
      <c r="AX13" s="16" t="n">
        <v>0.497651531843757</v>
      </c>
      <c r="AY13" s="16" t="n">
        <v>0.0534208218731548</v>
      </c>
      <c r="AZ13" s="16" t="n">
        <v>0.0197126249365558</v>
      </c>
      <c r="BA13" s="16" t="n">
        <v>0</v>
      </c>
      <c r="BB13" s="16" t="n">
        <v>0.0606968811177178</v>
      </c>
      <c r="BC13" s="16" t="n">
        <v>0</v>
      </c>
    </row>
    <row r="14">
      <c r="B14" s="17" t="s">
        <v>329</v>
      </c>
      <c r="C14" s="16" t="n">
        <v>0.0538159932246097</v>
      </c>
      <c r="D14" s="16" t="n">
        <v>0.0064280261728754</v>
      </c>
      <c r="E14" s="16" t="n">
        <v>0.0151762945173804</v>
      </c>
      <c r="F14" s="16" t="n">
        <v>0.165569380095457</v>
      </c>
      <c r="G14" s="16"/>
      <c r="H14" s="16" t="n">
        <v>0</v>
      </c>
      <c r="I14" s="16" t="n">
        <v>0.0953012393405781</v>
      </c>
      <c r="J14" s="16"/>
      <c r="K14" s="16" t="n">
        <v>0.0115993446776076</v>
      </c>
      <c r="L14" s="16"/>
      <c r="M14" s="16" t="n">
        <v>0.0633382693025821</v>
      </c>
      <c r="N14" s="16" t="n">
        <v>0</v>
      </c>
      <c r="O14" s="16" t="n">
        <v>0.116262186746278</v>
      </c>
      <c r="P14" s="16" t="n">
        <v>0.0745824724774695</v>
      </c>
      <c r="Q14" s="16"/>
      <c r="R14" s="16" t="n">
        <v>0</v>
      </c>
      <c r="S14" s="16" t="n">
        <v>0</v>
      </c>
      <c r="T14" s="16" t="n">
        <v>0.0105252105407302</v>
      </c>
      <c r="U14" s="16" t="n">
        <v>0.327045203825347</v>
      </c>
      <c r="V14" s="16" t="n">
        <v>0.000984570560103818</v>
      </c>
      <c r="W14" s="16"/>
      <c r="X14" s="16" t="n">
        <v>0.108931036677841</v>
      </c>
      <c r="Y14" s="16" t="n">
        <v>0</v>
      </c>
      <c r="Z14" s="16" t="n">
        <v>0.0125548229802526</v>
      </c>
      <c r="AA14" s="16" t="n">
        <v>0.0099812889088095</v>
      </c>
      <c r="AB14" s="16" t="n">
        <v>0.0495454164848807</v>
      </c>
      <c r="AC14" s="16" t="n">
        <v>0.00832231176877395</v>
      </c>
      <c r="AD14" s="16" t="n">
        <v>0.0273677158151531</v>
      </c>
      <c r="AE14" s="16"/>
      <c r="AF14" s="16" t="n">
        <v>0</v>
      </c>
      <c r="AG14" s="16" t="n">
        <v>0</v>
      </c>
      <c r="AH14" s="16" t="n">
        <v>0.0055102256709589</v>
      </c>
      <c r="AI14" s="16" t="n">
        <v>0.0254017818139307</v>
      </c>
      <c r="AJ14" s="16" t="n">
        <v>0</v>
      </c>
      <c r="AK14" s="16" t="n">
        <v>0</v>
      </c>
      <c r="AL14" s="16" t="n">
        <v>0</v>
      </c>
      <c r="AM14" s="16" t="n">
        <v>0.0130920642846771</v>
      </c>
      <c r="AN14" s="16" t="n">
        <v>0</v>
      </c>
      <c r="AO14" s="16" t="n">
        <v>0.331656649702397</v>
      </c>
      <c r="AP14" s="16" t="n">
        <v>0</v>
      </c>
      <c r="AQ14" s="16"/>
      <c r="AR14" s="16" t="n">
        <v>0.0157913892615303</v>
      </c>
      <c r="AS14" s="16" t="n">
        <v>0</v>
      </c>
      <c r="AT14" s="16" t="n">
        <v>0.0225517811058421</v>
      </c>
      <c r="AU14" s="16" t="n">
        <v>0</v>
      </c>
      <c r="AV14" s="16" t="n">
        <v>0</v>
      </c>
      <c r="AW14" s="16" t="n">
        <v>0.016082689383028</v>
      </c>
      <c r="AX14" s="16" t="n">
        <v>0.497651531843757</v>
      </c>
      <c r="AY14" s="16" t="n">
        <v>0.00139183195935854</v>
      </c>
      <c r="AZ14" s="16" t="n">
        <v>0</v>
      </c>
      <c r="BA14" s="16" t="n">
        <v>0.0252033683258046</v>
      </c>
      <c r="BB14" s="16" t="n">
        <v>0</v>
      </c>
      <c r="BC14" s="16" t="n">
        <v>0</v>
      </c>
    </row>
    <row r="15">
      <c r="B15" s="17" t="s">
        <v>330</v>
      </c>
      <c r="C15" s="16" t="n">
        <v>0.0684233668599085</v>
      </c>
      <c r="D15" s="16" t="n">
        <v>0.111417023526213</v>
      </c>
      <c r="E15" s="16" t="n">
        <v>0.0559720721346399</v>
      </c>
      <c r="F15" s="16" t="n">
        <v>0.0515285827522258</v>
      </c>
      <c r="G15" s="16"/>
      <c r="H15" s="16" t="n">
        <v>0.340916642465903</v>
      </c>
      <c r="I15" s="16" t="n">
        <v>0.0528611469130967</v>
      </c>
      <c r="J15" s="16"/>
      <c r="K15" s="16" t="n">
        <v>0.0960559155027144</v>
      </c>
      <c r="L15" s="16"/>
      <c r="M15" s="16" t="n">
        <v>0</v>
      </c>
      <c r="N15" s="16" t="n">
        <v>0.293037858774353</v>
      </c>
      <c r="O15" s="16" t="n">
        <v>0.0836453553930316</v>
      </c>
      <c r="P15" s="16" t="n">
        <v>0.0584004297506889</v>
      </c>
      <c r="Q15" s="16"/>
      <c r="R15" s="16" t="n">
        <v>0</v>
      </c>
      <c r="S15" s="16" t="n">
        <v>0</v>
      </c>
      <c r="T15" s="16" t="n">
        <v>0.0467250968259963</v>
      </c>
      <c r="U15" s="16" t="n">
        <v>0.168229069056359</v>
      </c>
      <c r="V15" s="16" t="n">
        <v>0.0880046598058851</v>
      </c>
      <c r="W15" s="16"/>
      <c r="X15" s="16" t="n">
        <v>0</v>
      </c>
      <c r="Y15" s="16" t="n">
        <v>0</v>
      </c>
      <c r="Z15" s="16" t="n">
        <v>0.122421794846447</v>
      </c>
      <c r="AA15" s="16" t="n">
        <v>0.131227092597713</v>
      </c>
      <c r="AB15" s="16" t="n">
        <v>0.478048744418275</v>
      </c>
      <c r="AC15" s="16" t="n">
        <v>0</v>
      </c>
      <c r="AD15" s="16" t="n">
        <v>0.0904002604427893</v>
      </c>
      <c r="AE15" s="16"/>
      <c r="AF15" s="16" t="n">
        <v>0</v>
      </c>
      <c r="AG15" s="16" t="n">
        <v>0</v>
      </c>
      <c r="AH15" s="16" t="n">
        <v>0.271551207911934</v>
      </c>
      <c r="AI15" s="16" t="n">
        <v>0.00607558707072724</v>
      </c>
      <c r="AJ15" s="16" t="n">
        <v>0.00309823958770099</v>
      </c>
      <c r="AK15" s="16" t="n">
        <v>0.100087994501878</v>
      </c>
      <c r="AL15" s="16" t="n">
        <v>0</v>
      </c>
      <c r="AM15" s="16" t="n">
        <v>0</v>
      </c>
      <c r="AN15" s="16" t="n">
        <v>0.777029503499564</v>
      </c>
      <c r="AO15" s="16" t="n">
        <v>0.0151551738042499</v>
      </c>
      <c r="AP15" s="16" t="n">
        <v>1</v>
      </c>
      <c r="AQ15" s="16"/>
      <c r="AR15" s="16" t="n">
        <v>0.0994600081837344</v>
      </c>
      <c r="AS15" s="16" t="n">
        <v>0.0178555486699032</v>
      </c>
      <c r="AT15" s="16" t="n">
        <v>0.264640275018594</v>
      </c>
      <c r="AU15" s="16" t="n">
        <v>0</v>
      </c>
      <c r="AV15" s="16" t="n">
        <v>0</v>
      </c>
      <c r="AW15" s="16" t="n">
        <v>0.149751699743887</v>
      </c>
      <c r="AX15" s="16" t="n">
        <v>0</v>
      </c>
      <c r="AY15" s="16" t="n">
        <v>0.00139183195935854</v>
      </c>
      <c r="AZ15" s="16" t="n">
        <v>0</v>
      </c>
      <c r="BA15" s="16" t="n">
        <v>0</v>
      </c>
      <c r="BB15" s="16" t="n">
        <v>0</v>
      </c>
      <c r="BC15" s="16" t="n">
        <v>0</v>
      </c>
    </row>
    <row r="16">
      <c r="B16" s="17" t="s">
        <v>331</v>
      </c>
      <c r="C16" s="16" t="n">
        <v>0.0383295486091044</v>
      </c>
      <c r="D16" s="16" t="n">
        <v>0.0596434179893552</v>
      </c>
      <c r="E16" s="16" t="n">
        <v>0.0489986359255098</v>
      </c>
      <c r="F16" s="16" t="n">
        <v>0</v>
      </c>
      <c r="G16" s="16"/>
      <c r="H16" s="16" t="n">
        <v>0.288829340372527</v>
      </c>
      <c r="I16" s="16" t="n">
        <v>0.0250942479683742</v>
      </c>
      <c r="J16" s="16"/>
      <c r="K16" s="16" t="n">
        <v>0.0352510859380809</v>
      </c>
      <c r="L16" s="16"/>
      <c r="M16" s="16" t="n">
        <v>0</v>
      </c>
      <c r="N16" s="16" t="n">
        <v>0.173354250312579</v>
      </c>
      <c r="O16" s="16" t="n">
        <v>0</v>
      </c>
      <c r="P16" s="16" t="n">
        <v>0.210528005313419</v>
      </c>
      <c r="Q16" s="16"/>
      <c r="R16" s="16" t="n">
        <v>0</v>
      </c>
      <c r="S16" s="16" t="n">
        <v>0</v>
      </c>
      <c r="T16" s="16" t="n">
        <v>0.0333020427004673</v>
      </c>
      <c r="U16" s="16" t="n">
        <v>0.0805270263370262</v>
      </c>
      <c r="V16" s="16" t="n">
        <v>0.0480477218978599</v>
      </c>
      <c r="W16" s="16"/>
      <c r="X16" s="16" t="n">
        <v>0.0321180662552648</v>
      </c>
      <c r="Y16" s="16" t="n">
        <v>0</v>
      </c>
      <c r="Z16" s="16" t="n">
        <v>0</v>
      </c>
      <c r="AA16" s="16" t="n">
        <v>0.10623357514526</v>
      </c>
      <c r="AB16" s="16" t="n">
        <v>0.00829893606052875</v>
      </c>
      <c r="AC16" s="16" t="n">
        <v>0.00832231176877395</v>
      </c>
      <c r="AD16" s="16" t="n">
        <v>0.0642588301850982</v>
      </c>
      <c r="AE16" s="16"/>
      <c r="AF16" s="16" t="n">
        <v>0</v>
      </c>
      <c r="AG16" s="16" t="n">
        <v>0.00349069562173661</v>
      </c>
      <c r="AH16" s="16" t="n">
        <v>0.222784510127259</v>
      </c>
      <c r="AI16" s="16" t="n">
        <v>0.00156184404747634</v>
      </c>
      <c r="AJ16" s="16" t="n">
        <v>0.0166640962404623</v>
      </c>
      <c r="AK16" s="16" t="n">
        <v>0.000439100679178704</v>
      </c>
      <c r="AL16" s="16" t="n">
        <v>0.0937772523491708</v>
      </c>
      <c r="AM16" s="16" t="n">
        <v>0.130590103781023</v>
      </c>
      <c r="AN16" s="16" t="n">
        <v>0</v>
      </c>
      <c r="AO16" s="16" t="n">
        <v>0</v>
      </c>
      <c r="AP16" s="16" t="n">
        <v>0</v>
      </c>
      <c r="AQ16" s="16"/>
      <c r="AR16" s="16" t="n">
        <v>0.171697060614931</v>
      </c>
      <c r="AS16" s="16" t="n">
        <v>0</v>
      </c>
      <c r="AT16" s="16" t="n">
        <v>0.119487674460557</v>
      </c>
      <c r="AU16" s="16" t="n">
        <v>0</v>
      </c>
      <c r="AV16" s="16" t="n">
        <v>1</v>
      </c>
      <c r="AW16" s="16" t="n">
        <v>0.00195082361486979</v>
      </c>
      <c r="AX16" s="16" t="n">
        <v>0.00156564543749523</v>
      </c>
      <c r="AY16" s="16" t="n">
        <v>0.00278366391871707</v>
      </c>
      <c r="AZ16" s="16" t="n">
        <v>0</v>
      </c>
      <c r="BA16" s="16" t="n">
        <v>0.00305715822355725</v>
      </c>
      <c r="BB16" s="16" t="n">
        <v>0</v>
      </c>
      <c r="BC16" s="16" t="n">
        <v>0</v>
      </c>
    </row>
    <row r="17">
      <c r="B17" s="17" t="s">
        <v>332</v>
      </c>
      <c r="C17" s="16" t="n">
        <v>0.140457258971247</v>
      </c>
      <c r="D17" s="16" t="n">
        <v>0.0156968529581898</v>
      </c>
      <c r="E17" s="16" t="n">
        <v>0.259979590957428</v>
      </c>
      <c r="F17" s="16" t="n">
        <v>0.041167675240459</v>
      </c>
      <c r="G17" s="16"/>
      <c r="H17" s="16" t="n">
        <v>0.161890291282519</v>
      </c>
      <c r="I17" s="16" t="n">
        <v>0.238455199575227</v>
      </c>
      <c r="J17" s="16"/>
      <c r="K17" s="16" t="n">
        <v>0.0115053901169429</v>
      </c>
      <c r="L17" s="16"/>
      <c r="M17" s="16" t="n">
        <v>0.133076632655637</v>
      </c>
      <c r="N17" s="16" t="n">
        <v>0.118408141016779</v>
      </c>
      <c r="O17" s="16" t="n">
        <v>0.272694887833448</v>
      </c>
      <c r="P17" s="16" t="n">
        <v>0.195982323626621</v>
      </c>
      <c r="Q17" s="16"/>
      <c r="R17" s="16" t="n">
        <v>0</v>
      </c>
      <c r="S17" s="16" t="n">
        <v>0</v>
      </c>
      <c r="T17" s="16" t="n">
        <v>0.34376077600192</v>
      </c>
      <c r="U17" s="16" t="n">
        <v>0.119143393545117</v>
      </c>
      <c r="V17" s="16" t="n">
        <v>0.0106395570143821</v>
      </c>
      <c r="W17" s="16"/>
      <c r="X17" s="16" t="n">
        <v>0.000688357493169155</v>
      </c>
      <c r="Y17" s="16" t="n">
        <v>0.689837024067033</v>
      </c>
      <c r="Z17" s="16" t="n">
        <v>0.023635808919738</v>
      </c>
      <c r="AA17" s="16" t="n">
        <v>0.0894994145591525</v>
      </c>
      <c r="AB17" s="16" t="n">
        <v>0.180290686406062</v>
      </c>
      <c r="AC17" s="16" t="n">
        <v>0.00391957097401491</v>
      </c>
      <c r="AD17" s="16" t="n">
        <v>0.298207321677603</v>
      </c>
      <c r="AE17" s="16"/>
      <c r="AF17" s="16" t="n">
        <v>0</v>
      </c>
      <c r="AG17" s="16" t="n">
        <v>0.0089465048876395</v>
      </c>
      <c r="AH17" s="16" t="n">
        <v>0.312874364579047</v>
      </c>
      <c r="AI17" s="16" t="n">
        <v>0.531391884140268</v>
      </c>
      <c r="AJ17" s="16" t="n">
        <v>0.35065076898014</v>
      </c>
      <c r="AK17" s="16" t="n">
        <v>0</v>
      </c>
      <c r="AL17" s="16" t="n">
        <v>0</v>
      </c>
      <c r="AM17" s="16" t="n">
        <v>0.0174841284351143</v>
      </c>
      <c r="AN17" s="16" t="n">
        <v>0.21505901399395</v>
      </c>
      <c r="AO17" s="16" t="n">
        <v>0</v>
      </c>
      <c r="AP17" s="16" t="n">
        <v>0</v>
      </c>
      <c r="AQ17" s="16"/>
      <c r="AR17" s="16" t="n">
        <v>0.692900329907751</v>
      </c>
      <c r="AS17" s="16" t="n">
        <v>0.0252501191901362</v>
      </c>
      <c r="AT17" s="16" t="n">
        <v>0.257911506087248</v>
      </c>
      <c r="AU17" s="16" t="n">
        <v>0.107545734209295</v>
      </c>
      <c r="AV17" s="16" t="n">
        <v>0</v>
      </c>
      <c r="AW17" s="16" t="n">
        <v>0.00390164722973959</v>
      </c>
      <c r="AX17" s="16" t="n">
        <v>0</v>
      </c>
      <c r="AY17" s="16" t="n">
        <v>0.0534208218731548</v>
      </c>
      <c r="AZ17" s="16" t="n">
        <v>0.0027212156461288</v>
      </c>
      <c r="BA17" s="16" t="n">
        <v>0</v>
      </c>
      <c r="BB17" s="16" t="n">
        <v>0.00963691934269781</v>
      </c>
      <c r="BC17" s="16" t="n">
        <v>0.105594153190116</v>
      </c>
    </row>
    <row r="18">
      <c r="B18" s="17" t="s">
        <v>333</v>
      </c>
      <c r="C18" s="16" t="n">
        <v>0.0250524536211417</v>
      </c>
      <c r="D18" s="16" t="n">
        <v>0.0235228761562269</v>
      </c>
      <c r="E18" s="16" t="n">
        <v>0.0399191912909273</v>
      </c>
      <c r="F18" s="16" t="n">
        <v>0</v>
      </c>
      <c r="G18" s="16"/>
      <c r="H18" s="16" t="n">
        <v>0.0789532807502059</v>
      </c>
      <c r="I18" s="16" t="n">
        <v>0.0295999175548648</v>
      </c>
      <c r="J18" s="16"/>
      <c r="K18" s="16" t="n">
        <v>0.00103005438748407</v>
      </c>
      <c r="L18" s="16"/>
      <c r="M18" s="16" t="n">
        <v>0</v>
      </c>
      <c r="N18" s="16" t="n">
        <v>0.0164139695232702</v>
      </c>
      <c r="O18" s="16" t="n">
        <v>0.289315489205621</v>
      </c>
      <c r="P18" s="16" t="n">
        <v>0.112367672780837</v>
      </c>
      <c r="Q18" s="16"/>
      <c r="R18" s="16" t="n">
        <v>1</v>
      </c>
      <c r="S18" s="16" t="n">
        <v>0.0157761660996961</v>
      </c>
      <c r="T18" s="16" t="n">
        <v>0.0159413958708968</v>
      </c>
      <c r="U18" s="16" t="n">
        <v>0.0691804279220041</v>
      </c>
      <c r="V18" s="16" t="n">
        <v>0.0170447436038713</v>
      </c>
      <c r="W18" s="16"/>
      <c r="X18" s="16" t="n">
        <v>0</v>
      </c>
      <c r="Y18" s="16" t="n">
        <v>0.00802163027582814</v>
      </c>
      <c r="Z18" s="16" t="n">
        <v>0</v>
      </c>
      <c r="AA18" s="16" t="n">
        <v>0.0120361529507326</v>
      </c>
      <c r="AB18" s="16" t="n">
        <v>0.195915322471672</v>
      </c>
      <c r="AC18" s="16" t="n">
        <v>0.360153783446256</v>
      </c>
      <c r="AD18" s="16" t="n">
        <v>0.177529440379805</v>
      </c>
      <c r="AE18" s="16"/>
      <c r="AF18" s="16" t="n">
        <v>0</v>
      </c>
      <c r="AG18" s="16" t="n">
        <v>0</v>
      </c>
      <c r="AH18" s="16" t="n">
        <v>0.0971219968069536</v>
      </c>
      <c r="AI18" s="16" t="n">
        <v>0.0189913012524717</v>
      </c>
      <c r="AJ18" s="16" t="n">
        <v>0</v>
      </c>
      <c r="AK18" s="16" t="n">
        <v>0</v>
      </c>
      <c r="AL18" s="16" t="n">
        <v>0.111407200103943</v>
      </c>
      <c r="AM18" s="16" t="n">
        <v>0.024242192947377</v>
      </c>
      <c r="AN18" s="16" t="n">
        <v>0</v>
      </c>
      <c r="AO18" s="16" t="n">
        <v>0</v>
      </c>
      <c r="AP18" s="16" t="n">
        <v>0</v>
      </c>
      <c r="AQ18" s="16"/>
      <c r="AR18" s="16" t="n">
        <v>0.00217991138526145</v>
      </c>
      <c r="AS18" s="16" t="n">
        <v>0.0584963596898649</v>
      </c>
      <c r="AT18" s="16" t="n">
        <v>0.0225517811058421</v>
      </c>
      <c r="AU18" s="16" t="n">
        <v>0.107545734209295</v>
      </c>
      <c r="AV18" s="16" t="n">
        <v>0</v>
      </c>
      <c r="AW18" s="16" t="n">
        <v>0.0565274630726329</v>
      </c>
      <c r="AX18" s="16" t="n">
        <v>0</v>
      </c>
      <c r="AY18" s="16" t="n">
        <v>0</v>
      </c>
      <c r="AZ18" s="16" t="n">
        <v>0.104444775342913</v>
      </c>
      <c r="BA18" s="16" t="n">
        <v>0</v>
      </c>
      <c r="BB18" s="16" t="n">
        <v>0.0206041605365054</v>
      </c>
      <c r="BC18" s="16" t="n">
        <v>0.0199295554085483</v>
      </c>
    </row>
    <row r="19">
      <c r="B19" s="17" t="s">
        <v>334</v>
      </c>
      <c r="C19" s="16" t="n">
        <v>0.00445147778217713</v>
      </c>
      <c r="D19" s="16" t="n">
        <v>0.00529150108218108</v>
      </c>
      <c r="E19" s="16" t="n">
        <v>0.00652545910484277</v>
      </c>
      <c r="F19" s="16" t="n">
        <v>0</v>
      </c>
      <c r="G19" s="16"/>
      <c r="H19" s="16" t="n">
        <v>0.00744934435016804</v>
      </c>
      <c r="I19" s="16" t="n">
        <v>0.00292455079644937</v>
      </c>
      <c r="J19" s="16"/>
      <c r="K19" s="16" t="n">
        <v>0</v>
      </c>
      <c r="L19" s="16"/>
      <c r="M19" s="16" t="n">
        <v>0</v>
      </c>
      <c r="N19" s="16" t="n">
        <v>0</v>
      </c>
      <c r="O19" s="16" t="n">
        <v>0.053577983579388</v>
      </c>
      <c r="P19" s="16" t="n">
        <v>0.0783656919658155</v>
      </c>
      <c r="Q19" s="16"/>
      <c r="R19" s="16" t="n">
        <v>0</v>
      </c>
      <c r="S19" s="16" t="n">
        <v>0.00730576292823106</v>
      </c>
      <c r="T19" s="16" t="n">
        <v>0.000483369356653285</v>
      </c>
      <c r="U19" s="16" t="n">
        <v>0.0195462036483254</v>
      </c>
      <c r="V19" s="16" t="n">
        <v>0.000299428479718319</v>
      </c>
      <c r="W19" s="16"/>
      <c r="X19" s="16" t="n">
        <v>0</v>
      </c>
      <c r="Y19" s="16" t="n">
        <v>0</v>
      </c>
      <c r="Z19" s="16" t="n">
        <v>0</v>
      </c>
      <c r="AA19" s="16" t="n">
        <v>0</v>
      </c>
      <c r="AB19" s="16" t="n">
        <v>0.0261111956666418</v>
      </c>
      <c r="AC19" s="16" t="n">
        <v>0.113497254848349</v>
      </c>
      <c r="AD19" s="16" t="n">
        <v>0.0311217181424088</v>
      </c>
      <c r="AE19" s="16"/>
      <c r="AF19" s="16" t="n">
        <v>0</v>
      </c>
      <c r="AG19" s="16" t="n">
        <v>0.0307400850958198</v>
      </c>
      <c r="AH19" s="16" t="n">
        <v>0</v>
      </c>
      <c r="AI19" s="16" t="n">
        <v>0.0022641834250827</v>
      </c>
      <c r="AJ19" s="16" t="n">
        <v>0</v>
      </c>
      <c r="AK19" s="16" t="n">
        <v>0</v>
      </c>
      <c r="AL19" s="16" t="n">
        <v>0.0113605349944011</v>
      </c>
      <c r="AM19" s="16" t="n">
        <v>0</v>
      </c>
      <c r="AN19" s="16" t="n">
        <v>0</v>
      </c>
      <c r="AO19" s="16" t="n">
        <v>0</v>
      </c>
      <c r="AP19" s="16" t="n">
        <v>0</v>
      </c>
      <c r="AQ19" s="16"/>
      <c r="AR19" s="16" t="n">
        <v>0</v>
      </c>
      <c r="AS19" s="16" t="n">
        <v>0.0203204055099808</v>
      </c>
      <c r="AT19" s="16" t="n">
        <v>0.0256649260974808</v>
      </c>
      <c r="AU19" s="16" t="n">
        <v>0</v>
      </c>
      <c r="AV19" s="16" t="n">
        <v>0</v>
      </c>
      <c r="AW19" s="16" t="n">
        <v>0</v>
      </c>
      <c r="AX19" s="16" t="n">
        <v>0</v>
      </c>
      <c r="AY19" s="16" t="n">
        <v>0</v>
      </c>
      <c r="AZ19" s="16" t="n">
        <v>0.0027212156461288</v>
      </c>
      <c r="BA19" s="16" t="n">
        <v>0</v>
      </c>
      <c r="BB19" s="16" t="n">
        <v>0</v>
      </c>
      <c r="BC19" s="16" t="n">
        <v>0</v>
      </c>
    </row>
    <row r="20">
      <c r="B20" s="17" t="s">
        <v>335</v>
      </c>
      <c r="C20" s="16" t="n">
        <v>0.000658974657372352</v>
      </c>
      <c r="D20" s="16" t="n">
        <v>0</v>
      </c>
      <c r="E20" s="16" t="n">
        <v>0.000749437747482235</v>
      </c>
      <c r="F20" s="16" t="n">
        <v>0.00109645897275005</v>
      </c>
      <c r="G20" s="16"/>
      <c r="H20" s="16" t="n">
        <v>0</v>
      </c>
      <c r="I20" s="16" t="n">
        <v>0.000591395150424494</v>
      </c>
      <c r="J20" s="16"/>
      <c r="K20" s="16" t="n">
        <v>0.00072268515627193</v>
      </c>
      <c r="L20" s="16"/>
      <c r="M20" s="16" t="n">
        <v>0</v>
      </c>
      <c r="N20" s="16" t="n">
        <v>0</v>
      </c>
      <c r="O20" s="16" t="n">
        <v>0</v>
      </c>
      <c r="P20" s="16" t="n">
        <v>0.0833670365909004</v>
      </c>
      <c r="Q20" s="16"/>
      <c r="R20" s="16" t="n">
        <v>0</v>
      </c>
      <c r="S20" s="16" t="n">
        <v>0</v>
      </c>
      <c r="T20" s="16" t="n">
        <v>0.000858624793512698</v>
      </c>
      <c r="U20" s="16" t="n">
        <v>0.00237094647232614</v>
      </c>
      <c r="V20" s="16" t="n">
        <v>0</v>
      </c>
      <c r="W20" s="16"/>
      <c r="X20" s="16" t="n">
        <v>0</v>
      </c>
      <c r="Y20" s="16" t="n">
        <v>0</v>
      </c>
      <c r="Z20" s="16" t="n">
        <v>0</v>
      </c>
      <c r="AA20" s="16" t="n">
        <v>0</v>
      </c>
      <c r="AB20" s="16" t="n">
        <v>0</v>
      </c>
      <c r="AC20" s="16" t="n">
        <v>0</v>
      </c>
      <c r="AD20" s="16" t="n">
        <v>0.0453717821354349</v>
      </c>
      <c r="AE20" s="16"/>
      <c r="AF20" s="16" t="n">
        <v>0.536953706913964</v>
      </c>
      <c r="AG20" s="16" t="n">
        <v>0</v>
      </c>
      <c r="AH20" s="16" t="n">
        <v>0</v>
      </c>
      <c r="AI20" s="16" t="n">
        <v>0</v>
      </c>
      <c r="AJ20" s="16" t="n">
        <v>0.0111942462854485</v>
      </c>
      <c r="AK20" s="16" t="n">
        <v>0</v>
      </c>
      <c r="AL20" s="16" t="n">
        <v>0</v>
      </c>
      <c r="AM20" s="16" t="n">
        <v>0</v>
      </c>
      <c r="AN20" s="16" t="n">
        <v>0</v>
      </c>
      <c r="AO20" s="16" t="n">
        <v>0</v>
      </c>
      <c r="AP20" s="16" t="n">
        <v>0</v>
      </c>
      <c r="AQ20" s="16"/>
      <c r="AR20" s="16" t="n">
        <v>0</v>
      </c>
      <c r="AS20" s="16" t="n">
        <v>0</v>
      </c>
      <c r="AT20" s="16" t="n">
        <v>0.00311314499163864</v>
      </c>
      <c r="AU20" s="16" t="n">
        <v>0</v>
      </c>
      <c r="AV20" s="16" t="n">
        <v>0</v>
      </c>
      <c r="AW20" s="16" t="n">
        <v>0.00195082361486979</v>
      </c>
      <c r="AX20" s="16" t="n">
        <v>0</v>
      </c>
      <c r="AY20" s="16" t="n">
        <v>0</v>
      </c>
      <c r="AZ20" s="16" t="n">
        <v>0</v>
      </c>
      <c r="BA20" s="16" t="n">
        <v>0</v>
      </c>
      <c r="BB20" s="16" t="n">
        <v>0</v>
      </c>
      <c r="BC20" s="16" t="n">
        <v>0</v>
      </c>
    </row>
    <row r="21">
      <c r="B21" s="17" t="s">
        <v>336</v>
      </c>
      <c r="C21" s="16" t="n">
        <v>0.0117963996957177</v>
      </c>
      <c r="D21" s="16" t="n">
        <v>0</v>
      </c>
      <c r="E21" s="16" t="n">
        <v>0.0242441934855436</v>
      </c>
      <c r="F21" s="16" t="n">
        <v>0.000368913129348938</v>
      </c>
      <c r="G21" s="16"/>
      <c r="H21" s="16" t="n">
        <v>0</v>
      </c>
      <c r="I21" s="16" t="n">
        <v>0.0234563992406784</v>
      </c>
      <c r="J21" s="16"/>
      <c r="K21" s="16" t="n">
        <v>0</v>
      </c>
      <c r="L21" s="16"/>
      <c r="M21" s="16" t="n">
        <v>0</v>
      </c>
      <c r="N21" s="16" t="n">
        <v>0.0539718572603915</v>
      </c>
      <c r="O21" s="16" t="n">
        <v>0</v>
      </c>
      <c r="P21" s="16" t="n">
        <v>0.0482052812551034</v>
      </c>
      <c r="Q21" s="16"/>
      <c r="R21" s="16" t="n">
        <v>0</v>
      </c>
      <c r="S21" s="16" t="n">
        <v>0</v>
      </c>
      <c r="T21" s="16" t="n">
        <v>0</v>
      </c>
      <c r="U21" s="16" t="n">
        <v>0.00124934748166338</v>
      </c>
      <c r="V21" s="16" t="n">
        <v>0.0384201488547985</v>
      </c>
      <c r="W21" s="16"/>
      <c r="X21" s="16" t="n">
        <v>0</v>
      </c>
      <c r="Y21" s="16" t="n">
        <v>0</v>
      </c>
      <c r="Z21" s="16" t="n">
        <v>0</v>
      </c>
      <c r="AA21" s="16" t="n">
        <v>0</v>
      </c>
      <c r="AB21" s="16" t="n">
        <v>0</v>
      </c>
      <c r="AC21" s="16" t="n">
        <v>0.494670525415122</v>
      </c>
      <c r="AD21" s="16" t="n">
        <v>0.0262353036442541</v>
      </c>
      <c r="AE21" s="16"/>
      <c r="AF21" s="16" t="n">
        <v>0</v>
      </c>
      <c r="AG21" s="16" t="n">
        <v>0</v>
      </c>
      <c r="AH21" s="16" t="n">
        <v>0</v>
      </c>
      <c r="AI21" s="16" t="n">
        <v>0.0581357470313356</v>
      </c>
      <c r="AJ21" s="16" t="n">
        <v>0.00589870061137382</v>
      </c>
      <c r="AK21" s="16" t="n">
        <v>0</v>
      </c>
      <c r="AL21" s="16" t="n">
        <v>0</v>
      </c>
      <c r="AM21" s="16" t="n">
        <v>0</v>
      </c>
      <c r="AN21" s="16" t="n">
        <v>0</v>
      </c>
      <c r="AO21" s="16" t="n">
        <v>0</v>
      </c>
      <c r="AP21" s="16" t="n">
        <v>0</v>
      </c>
      <c r="AQ21" s="16"/>
      <c r="AR21" s="16" t="n">
        <v>0</v>
      </c>
      <c r="AS21" s="16" t="n">
        <v>0</v>
      </c>
      <c r="AT21" s="16" t="n">
        <v>0</v>
      </c>
      <c r="AU21" s="16" t="n">
        <v>0</v>
      </c>
      <c r="AV21" s="16" t="n">
        <v>0</v>
      </c>
      <c r="AW21" s="16" t="n">
        <v>0.0748758498719437</v>
      </c>
      <c r="AX21" s="16" t="n">
        <v>0</v>
      </c>
      <c r="AY21" s="16" t="n">
        <v>0.00278366391871707</v>
      </c>
      <c r="AZ21" s="16" t="n">
        <v>0.00544243129225761</v>
      </c>
      <c r="BA21" s="16" t="n">
        <v>0</v>
      </c>
      <c r="BB21" s="16" t="n">
        <v>0</v>
      </c>
      <c r="BC21" s="16" t="n">
        <v>0</v>
      </c>
    </row>
    <row r="22">
      <c r="B22" s="17" t="s">
        <v>337</v>
      </c>
      <c r="C22" s="16" t="n">
        <v>0</v>
      </c>
      <c r="D22" s="16" t="n">
        <v>0</v>
      </c>
      <c r="E22" s="16" t="n">
        <v>0</v>
      </c>
      <c r="F22" s="16" t="n">
        <v>0</v>
      </c>
      <c r="G22" s="16"/>
      <c r="H22" s="16" t="n">
        <v>0</v>
      </c>
      <c r="I22" s="16" t="n">
        <v>0</v>
      </c>
      <c r="J22" s="16"/>
      <c r="K22" s="16" t="n">
        <v>0</v>
      </c>
      <c r="L22" s="16"/>
      <c r="M22" s="16" t="n">
        <v>0</v>
      </c>
      <c r="N22" s="16" t="n">
        <v>0</v>
      </c>
      <c r="O22" s="16" t="n">
        <v>0</v>
      </c>
      <c r="P22" s="16" t="n">
        <v>0</v>
      </c>
      <c r="Q22" s="16"/>
      <c r="R22" s="16" t="n">
        <v>0</v>
      </c>
      <c r="S22" s="16" t="n">
        <v>0</v>
      </c>
      <c r="T22" s="16" t="n">
        <v>0</v>
      </c>
      <c r="U22" s="16" t="n">
        <v>0</v>
      </c>
      <c r="V22" s="16" t="n">
        <v>0</v>
      </c>
      <c r="W22" s="16"/>
      <c r="X22" s="16" t="n">
        <v>0</v>
      </c>
      <c r="Y22" s="16" t="n">
        <v>0</v>
      </c>
      <c r="Z22" s="16" t="n">
        <v>0</v>
      </c>
      <c r="AA22" s="16" t="n">
        <v>0</v>
      </c>
      <c r="AB22" s="16" t="n">
        <v>0</v>
      </c>
      <c r="AC22" s="16" t="n">
        <v>0</v>
      </c>
      <c r="AD22" s="16" t="n">
        <v>0</v>
      </c>
      <c r="AE22" s="16"/>
      <c r="AF22" s="16" t="n">
        <v>0</v>
      </c>
      <c r="AG22" s="16" t="n">
        <v>0</v>
      </c>
      <c r="AH22" s="16" t="n">
        <v>0</v>
      </c>
      <c r="AI22" s="16" t="n">
        <v>0</v>
      </c>
      <c r="AJ22" s="16" t="n">
        <v>0</v>
      </c>
      <c r="AK22" s="16" t="n">
        <v>0</v>
      </c>
      <c r="AL22" s="16" t="n">
        <v>0</v>
      </c>
      <c r="AM22" s="16" t="n">
        <v>0</v>
      </c>
      <c r="AN22" s="16" t="n">
        <v>0</v>
      </c>
      <c r="AO22" s="16" t="n">
        <v>0</v>
      </c>
      <c r="AP22" s="16" t="n">
        <v>0</v>
      </c>
      <c r="AQ22" s="16"/>
      <c r="AR22" s="16" t="n">
        <v>0</v>
      </c>
      <c r="AS22" s="16" t="n">
        <v>0</v>
      </c>
      <c r="AT22" s="16" t="n">
        <v>0</v>
      </c>
      <c r="AU22" s="16" t="n">
        <v>0</v>
      </c>
      <c r="AV22" s="16" t="n">
        <v>0</v>
      </c>
      <c r="AW22" s="16" t="n">
        <v>0</v>
      </c>
      <c r="AX22" s="16" t="n">
        <v>0</v>
      </c>
      <c r="AY22" s="16" t="n">
        <v>0</v>
      </c>
      <c r="AZ22" s="16" t="n">
        <v>0</v>
      </c>
      <c r="BA22" s="16" t="n">
        <v>0</v>
      </c>
      <c r="BB22" s="16" t="n">
        <v>0</v>
      </c>
      <c r="BC22" s="16" t="n">
        <v>0</v>
      </c>
    </row>
    <row r="23">
      <c r="B23" s="17" t="s">
        <v>101</v>
      </c>
      <c r="C23" s="22" t="n">
        <v>0.0924779125084547</v>
      </c>
      <c r="D23" s="22" t="n">
        <v>0.246318089204953</v>
      </c>
      <c r="E23" s="22" t="n">
        <v>0</v>
      </c>
      <c r="F23" s="22" t="n">
        <v>0.117261660616778</v>
      </c>
      <c r="G23" s="22"/>
      <c r="H23" s="22" t="n">
        <v>0</v>
      </c>
      <c r="I23" s="22" t="n">
        <v>0.0632472159405588</v>
      </c>
      <c r="J23" s="22"/>
      <c r="K23" s="22" t="n">
        <v>0.147421281809254</v>
      </c>
      <c r="L23" s="22"/>
      <c r="M23" s="22" t="n">
        <v>0.130421947250614</v>
      </c>
      <c r="N23" s="22" t="n">
        <v>0</v>
      </c>
      <c r="O23" s="22" t="n">
        <v>0</v>
      </c>
      <c r="P23" s="22" t="n">
        <v>0</v>
      </c>
      <c r="Q23" s="22"/>
      <c r="R23" s="22" t="n">
        <v>0</v>
      </c>
      <c r="S23" s="22" t="n">
        <v>0</v>
      </c>
      <c r="T23" s="22" t="n">
        <v>0</v>
      </c>
      <c r="U23" s="22" t="n">
        <v>0</v>
      </c>
      <c r="V23" s="22" t="n">
        <v>0.306139219328939</v>
      </c>
      <c r="W23" s="22"/>
      <c r="X23" s="22" t="n">
        <v>0</v>
      </c>
      <c r="Y23" s="22" t="n">
        <v>0.210362879109965</v>
      </c>
      <c r="Z23" s="22" t="n">
        <v>0</v>
      </c>
      <c r="AA23" s="22" t="n">
        <v>0.281594946217419</v>
      </c>
      <c r="AB23" s="22" t="n">
        <v>0</v>
      </c>
      <c r="AC23" s="22" t="n">
        <v>0</v>
      </c>
      <c r="AD23" s="22" t="n">
        <v>0</v>
      </c>
      <c r="AE23" s="22"/>
      <c r="AF23" s="22" t="n">
        <v>0</v>
      </c>
      <c r="AG23" s="22" t="n">
        <v>0</v>
      </c>
      <c r="AH23" s="22" t="n">
        <v>0</v>
      </c>
      <c r="AI23" s="22" t="n">
        <v>0.303907983159756</v>
      </c>
      <c r="AJ23" s="22" t="n">
        <v>0</v>
      </c>
      <c r="AK23" s="22" t="n">
        <v>0.139571272264882</v>
      </c>
      <c r="AL23" s="22" t="n">
        <v>0</v>
      </c>
      <c r="AM23" s="22" t="n">
        <v>0</v>
      </c>
      <c r="AN23" s="22" t="n">
        <v>0</v>
      </c>
      <c r="AO23" s="22" t="n">
        <v>0</v>
      </c>
      <c r="AP23" s="22" t="n">
        <v>0</v>
      </c>
      <c r="AQ23" s="22"/>
      <c r="AR23" s="22" t="n">
        <v>0</v>
      </c>
      <c r="AS23" s="22" t="n">
        <v>0</v>
      </c>
      <c r="AT23" s="22" t="n">
        <v>0</v>
      </c>
      <c r="AU23" s="22" t="n">
        <v>0</v>
      </c>
      <c r="AV23" s="22" t="n">
        <v>0</v>
      </c>
      <c r="AW23" s="22" t="n">
        <v>0</v>
      </c>
      <c r="AX23" s="22" t="n">
        <v>0</v>
      </c>
      <c r="AY23" s="22" t="n">
        <v>0.44240368224877</v>
      </c>
      <c r="AZ23" s="22" t="n">
        <v>0</v>
      </c>
      <c r="BA23" s="22" t="n">
        <v>0</v>
      </c>
      <c r="BB23" s="22" t="n">
        <v>0</v>
      </c>
      <c r="BC23" s="22" t="n">
        <v>0.874476291401336</v>
      </c>
    </row>
    <row r="24">
      <c r="B24" s="18" t="s">
        <v>339</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340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105</v>
      </c>
      <c r="D7" s="11" t="n">
        <v>26</v>
      </c>
      <c r="E7" s="11" t="n">
        <v>61</v>
      </c>
      <c r="F7" s="11" t="n">
        <v>18</v>
      </c>
      <c r="G7" s="11"/>
      <c r="H7" s="11" t="n">
        <v>16</v>
      </c>
      <c r="I7" s="11" t="n">
        <v>60</v>
      </c>
      <c r="J7" s="11"/>
      <c r="K7" s="11" t="n">
        <v>38</v>
      </c>
      <c r="L7" s="11"/>
      <c r="M7" s="11" t="n">
        <v>15</v>
      </c>
      <c r="N7" s="11" t="n">
        <v>14</v>
      </c>
      <c r="O7" s="11" t="n">
        <v>33</v>
      </c>
      <c r="P7" s="11" t="n">
        <v>43</v>
      </c>
      <c r="Q7" s="11"/>
      <c r="R7" s="11" t="n">
        <v>1</v>
      </c>
      <c r="S7" s="11" t="n">
        <v>12</v>
      </c>
      <c r="T7" s="11" t="n">
        <v>30</v>
      </c>
      <c r="U7" s="11" t="n">
        <v>32</v>
      </c>
      <c r="V7" s="11" t="n">
        <v>30</v>
      </c>
      <c r="W7" s="11"/>
      <c r="X7" s="11" t="n">
        <v>13</v>
      </c>
      <c r="Y7" s="11" t="n">
        <v>13</v>
      </c>
      <c r="Z7" s="11" t="n">
        <v>6</v>
      </c>
      <c r="AA7" s="11" t="n">
        <v>15</v>
      </c>
      <c r="AB7" s="11" t="n">
        <v>19</v>
      </c>
      <c r="AC7" s="11" t="n">
        <v>13</v>
      </c>
      <c r="AD7" s="11" t="n">
        <v>25</v>
      </c>
      <c r="AE7" s="11"/>
      <c r="AF7" s="11" t="n">
        <v>2</v>
      </c>
      <c r="AG7" s="11" t="n">
        <v>3</v>
      </c>
      <c r="AH7" s="11" t="n">
        <v>21</v>
      </c>
      <c r="AI7" s="11" t="n">
        <v>18</v>
      </c>
      <c r="AJ7" s="11" t="n">
        <v>23</v>
      </c>
      <c r="AK7" s="11" t="n">
        <v>8</v>
      </c>
      <c r="AL7" s="11" t="n">
        <v>13</v>
      </c>
      <c r="AM7" s="11" t="n">
        <v>7</v>
      </c>
      <c r="AN7" s="11" t="n">
        <v>4</v>
      </c>
      <c r="AO7" s="11" t="n">
        <v>4</v>
      </c>
      <c r="AP7" s="11" t="n">
        <v>1</v>
      </c>
      <c r="AQ7" s="11"/>
      <c r="AR7" s="11" t="n">
        <v>13</v>
      </c>
      <c r="AS7" s="11" t="n">
        <v>9</v>
      </c>
      <c r="AT7" s="11" t="n">
        <v>18</v>
      </c>
      <c r="AU7" s="11" t="n">
        <v>4</v>
      </c>
      <c r="AV7" s="11" t="n">
        <v>3</v>
      </c>
      <c r="AW7" s="11" t="n">
        <v>17</v>
      </c>
      <c r="AX7" s="11" t="n">
        <v>5</v>
      </c>
      <c r="AY7" s="11" t="n">
        <v>7</v>
      </c>
      <c r="AZ7" s="11" t="n">
        <v>4</v>
      </c>
      <c r="BA7" s="11" t="n">
        <v>5</v>
      </c>
      <c r="BB7" s="11" t="n">
        <v>12</v>
      </c>
      <c r="BC7" s="11" t="n">
        <v>8</v>
      </c>
    </row>
    <row r="8" ht="30" customHeight="1">
      <c r="B8" s="12" t="s">
        <v>21</v>
      </c>
      <c r="C8" s="12" t="n">
        <v>56</v>
      </c>
      <c r="D8" s="12" t="n">
        <v>12</v>
      </c>
      <c r="E8" s="12" t="n">
        <v>18</v>
      </c>
      <c r="F8" s="12" t="n">
        <v>26</v>
      </c>
      <c r="G8" s="12"/>
      <c r="H8" s="12" t="n">
        <v>3</v>
      </c>
      <c r="I8" s="12" t="n">
        <v>35</v>
      </c>
      <c r="J8" s="12"/>
      <c r="K8" s="12" t="n">
        <v>27</v>
      </c>
      <c r="L8" s="12"/>
      <c r="M8" s="12" t="n">
        <v>46</v>
      </c>
      <c r="N8" s="12" t="n">
        <v>6</v>
      </c>
      <c r="O8" s="12" t="n">
        <v>3</v>
      </c>
      <c r="P8" s="12" t="n">
        <v>1</v>
      </c>
      <c r="Q8" s="12"/>
      <c r="R8" s="12" t="n">
        <v>0</v>
      </c>
      <c r="S8" s="12" t="n">
        <v>11</v>
      </c>
      <c r="T8" s="12" t="n">
        <v>17</v>
      </c>
      <c r="U8" s="12" t="n">
        <v>8</v>
      </c>
      <c r="V8" s="12" t="n">
        <v>20</v>
      </c>
      <c r="W8" s="12"/>
      <c r="X8" s="12" t="n">
        <v>22</v>
      </c>
      <c r="Y8" s="12" t="n">
        <v>15</v>
      </c>
      <c r="Z8" s="12" t="n">
        <v>1</v>
      </c>
      <c r="AA8" s="12" t="n">
        <v>6</v>
      </c>
      <c r="AB8" s="12" t="n">
        <v>10</v>
      </c>
      <c r="AC8" s="12" t="n">
        <v>1</v>
      </c>
      <c r="AD8" s="12" t="n">
        <v>1</v>
      </c>
      <c r="AE8" s="12"/>
      <c r="AF8" s="12" t="n">
        <v>3</v>
      </c>
      <c r="AG8" s="12" t="n">
        <v>0</v>
      </c>
      <c r="AH8" s="12" t="n">
        <v>1</v>
      </c>
      <c r="AI8" s="12" t="n">
        <v>10</v>
      </c>
      <c r="AJ8" s="12" t="n">
        <v>10</v>
      </c>
      <c r="AK8" s="12" t="n">
        <v>13</v>
      </c>
      <c r="AL8" s="12" t="n">
        <v>7</v>
      </c>
      <c r="AM8" s="12" t="n">
        <v>4</v>
      </c>
      <c r="AN8" s="12" t="n">
        <v>4</v>
      </c>
      <c r="AO8" s="12" t="n">
        <v>3</v>
      </c>
      <c r="AP8" s="12" t="n">
        <v>2</v>
      </c>
      <c r="AQ8" s="12"/>
      <c r="AR8" s="12" t="n">
        <v>11</v>
      </c>
      <c r="AS8" s="12" t="n">
        <v>6</v>
      </c>
      <c r="AT8" s="12" t="n">
        <v>3</v>
      </c>
      <c r="AU8" s="12" t="n">
        <v>0</v>
      </c>
      <c r="AV8" s="12" t="n">
        <v>0</v>
      </c>
      <c r="AW8" s="12" t="n">
        <v>7</v>
      </c>
      <c r="AX8" s="12" t="n">
        <v>5</v>
      </c>
      <c r="AY8" s="12" t="n">
        <v>3</v>
      </c>
      <c r="AZ8" s="12" t="n">
        <v>1</v>
      </c>
      <c r="BA8" s="12" t="n">
        <v>6</v>
      </c>
      <c r="BB8" s="12" t="n">
        <v>5</v>
      </c>
      <c r="BC8" s="12" t="n">
        <v>7</v>
      </c>
    </row>
    <row r="9">
      <c r="B9" s="17" t="s">
        <v>324</v>
      </c>
      <c r="C9" s="16" t="n">
        <v>0.14137208251597</v>
      </c>
      <c r="D9" s="16" t="n">
        <v>0.0126350231536937</v>
      </c>
      <c r="E9" s="16" t="n">
        <v>0.00678944094706443</v>
      </c>
      <c r="F9" s="16" t="n">
        <v>0.292438390342673</v>
      </c>
      <c r="G9" s="16"/>
      <c r="H9" s="16" t="n">
        <v>0.00490060522423166</v>
      </c>
      <c r="I9" s="16" t="n">
        <v>0.222220866594126</v>
      </c>
      <c r="J9" s="16"/>
      <c r="K9" s="16" t="n">
        <v>0.179962332312234</v>
      </c>
      <c r="L9" s="16"/>
      <c r="M9" s="16" t="n">
        <v>0.162874638368192</v>
      </c>
      <c r="N9" s="16" t="n">
        <v>0.0302642005018522</v>
      </c>
      <c r="O9" s="16" t="n">
        <v>0.0729890977469566</v>
      </c>
      <c r="P9" s="16" t="n">
        <v>0.0558833297173265</v>
      </c>
      <c r="Q9" s="16"/>
      <c r="R9" s="16" t="n">
        <v>0</v>
      </c>
      <c r="S9" s="16" t="n">
        <v>0</v>
      </c>
      <c r="T9" s="16" t="n">
        <v>0.162119196825015</v>
      </c>
      <c r="U9" s="16" t="n">
        <v>0</v>
      </c>
      <c r="V9" s="16" t="n">
        <v>0.25974765798502</v>
      </c>
      <c r="W9" s="16"/>
      <c r="X9" s="16" t="n">
        <v>0.340141075961405</v>
      </c>
      <c r="Y9" s="16" t="n">
        <v>0.0131321595246859</v>
      </c>
      <c r="Z9" s="16" t="n">
        <v>0</v>
      </c>
      <c r="AA9" s="16" t="n">
        <v>0.0190657755478989</v>
      </c>
      <c r="AB9" s="16" t="n">
        <v>0</v>
      </c>
      <c r="AC9" s="16" t="n">
        <v>0</v>
      </c>
      <c r="AD9" s="16" t="n">
        <v>0.0287568023043928</v>
      </c>
      <c r="AE9" s="16"/>
      <c r="AF9" s="16" t="n">
        <v>0</v>
      </c>
      <c r="AG9" s="16" t="n">
        <v>0</v>
      </c>
      <c r="AH9" s="16" t="n">
        <v>0</v>
      </c>
      <c r="AI9" s="16" t="n">
        <v>0.0128807240836573</v>
      </c>
      <c r="AJ9" s="16" t="n">
        <v>0</v>
      </c>
      <c r="AK9" s="16" t="n">
        <v>0.470171489740805</v>
      </c>
      <c r="AL9" s="16" t="n">
        <v>0</v>
      </c>
      <c r="AM9" s="16" t="n">
        <v>0.0540016949697485</v>
      </c>
      <c r="AN9" s="16" t="n">
        <v>0</v>
      </c>
      <c r="AO9" s="16" t="n">
        <v>0</v>
      </c>
      <c r="AP9" s="16" t="n">
        <v>1</v>
      </c>
      <c r="AQ9" s="16"/>
      <c r="AR9" s="16" t="n">
        <v>0.0113272918880326</v>
      </c>
      <c r="AS9" s="16" t="n">
        <v>0.428117053548184</v>
      </c>
      <c r="AT9" s="16" t="n">
        <v>0.050758602740528</v>
      </c>
      <c r="AU9" s="16" t="n">
        <v>0.638483208613462</v>
      </c>
      <c r="AV9" s="16" t="n">
        <v>0</v>
      </c>
      <c r="AW9" s="16" t="n">
        <v>0</v>
      </c>
      <c r="AX9" s="16" t="n">
        <v>0</v>
      </c>
      <c r="AY9" s="16" t="n">
        <v>0.496098104376423</v>
      </c>
      <c r="AZ9" s="16" t="n">
        <v>0</v>
      </c>
      <c r="BA9" s="16" t="n">
        <v>0.497651531843757</v>
      </c>
      <c r="BB9" s="16" t="n">
        <v>0.00240321916899355</v>
      </c>
      <c r="BC9" s="16" t="n">
        <v>0</v>
      </c>
    </row>
    <row r="10">
      <c r="B10" s="17" t="s">
        <v>325</v>
      </c>
      <c r="C10" s="16" t="n">
        <v>0.282752908278533</v>
      </c>
      <c r="D10" s="16" t="n">
        <v>0.264173013860124</v>
      </c>
      <c r="E10" s="16" t="n">
        <v>0</v>
      </c>
      <c r="F10" s="16" t="n">
        <v>0.486708198600902</v>
      </c>
      <c r="G10" s="16"/>
      <c r="H10" s="16" t="n">
        <v>0.00568279712107359</v>
      </c>
      <c r="I10" s="16" t="n">
        <v>0.357929549018312</v>
      </c>
      <c r="J10" s="16"/>
      <c r="K10" s="16" t="n">
        <v>0.225642407420702</v>
      </c>
      <c r="L10" s="16"/>
      <c r="M10" s="16" t="n">
        <v>0.33761554774945</v>
      </c>
      <c r="N10" s="16" t="n">
        <v>0.0582696505355592</v>
      </c>
      <c r="O10" s="16" t="n">
        <v>0</v>
      </c>
      <c r="P10" s="16" t="n">
        <v>0.0300367650058517</v>
      </c>
      <c r="Q10" s="16"/>
      <c r="R10" s="16" t="n">
        <v>0</v>
      </c>
      <c r="S10" s="16" t="n">
        <v>0.24602996521666</v>
      </c>
      <c r="T10" s="16" t="n">
        <v>0.208037962914859</v>
      </c>
      <c r="U10" s="16" t="n">
        <v>0.616737883593135</v>
      </c>
      <c r="V10" s="16" t="n">
        <v>0.24033887564272</v>
      </c>
      <c r="W10" s="16"/>
      <c r="X10" s="16" t="n">
        <v>0.260531218069287</v>
      </c>
      <c r="Y10" s="16" t="n">
        <v>0.326690449349417</v>
      </c>
      <c r="Z10" s="16" t="n">
        <v>0</v>
      </c>
      <c r="AA10" s="16" t="n">
        <v>0</v>
      </c>
      <c r="AB10" s="16" t="n">
        <v>0.51209686601349</v>
      </c>
      <c r="AC10" s="16" t="n">
        <v>0</v>
      </c>
      <c r="AD10" s="16" t="n">
        <v>0</v>
      </c>
      <c r="AE10" s="16"/>
      <c r="AF10" s="16" t="n">
        <v>0</v>
      </c>
      <c r="AG10" s="16" t="n">
        <v>0</v>
      </c>
      <c r="AH10" s="16" t="n">
        <v>0</v>
      </c>
      <c r="AI10" s="16" t="n">
        <v>0</v>
      </c>
      <c r="AJ10" s="16" t="n">
        <v>0.502421339658872</v>
      </c>
      <c r="AK10" s="16" t="n">
        <v>0</v>
      </c>
      <c r="AL10" s="16" t="n">
        <v>0.731823749581247</v>
      </c>
      <c r="AM10" s="16" t="n">
        <v>0</v>
      </c>
      <c r="AN10" s="16" t="n">
        <v>0.853289428846111</v>
      </c>
      <c r="AO10" s="16" t="n">
        <v>0.797775358682825</v>
      </c>
      <c r="AP10" s="16" t="n">
        <v>0</v>
      </c>
      <c r="AQ10" s="16"/>
      <c r="AR10" s="16" t="n">
        <v>0.436734348861964</v>
      </c>
      <c r="AS10" s="16" t="n">
        <v>0.428117053548184</v>
      </c>
      <c r="AT10" s="16" t="n">
        <v>0</v>
      </c>
      <c r="AU10" s="16" t="n">
        <v>0</v>
      </c>
      <c r="AV10" s="16" t="n">
        <v>0</v>
      </c>
      <c r="AW10" s="16" t="n">
        <v>0.695324891247548</v>
      </c>
      <c r="AX10" s="16" t="n">
        <v>0</v>
      </c>
      <c r="AY10" s="16" t="n">
        <v>0</v>
      </c>
      <c r="AZ10" s="16" t="n">
        <v>0</v>
      </c>
      <c r="BA10" s="16" t="n">
        <v>0</v>
      </c>
      <c r="BB10" s="16" t="n">
        <v>0</v>
      </c>
      <c r="BC10" s="16" t="n">
        <v>0.468671551132119</v>
      </c>
    </row>
    <row r="11">
      <c r="B11" s="17" t="s">
        <v>326</v>
      </c>
      <c r="C11" s="16" t="n">
        <v>0.00585378273344499</v>
      </c>
      <c r="D11" s="16" t="n">
        <v>0</v>
      </c>
      <c r="E11" s="16" t="n">
        <v>0.0181270669519874</v>
      </c>
      <c r="F11" s="16" t="n">
        <v>0</v>
      </c>
      <c r="G11" s="16"/>
      <c r="H11" s="16" t="n">
        <v>0</v>
      </c>
      <c r="I11" s="16" t="n">
        <v>0</v>
      </c>
      <c r="J11" s="16"/>
      <c r="K11" s="16" t="n">
        <v>0.0119333078983912</v>
      </c>
      <c r="L11" s="16"/>
      <c r="M11" s="16" t="n">
        <v>0</v>
      </c>
      <c r="N11" s="16" t="n">
        <v>0.051113895796583</v>
      </c>
      <c r="O11" s="16" t="n">
        <v>0</v>
      </c>
      <c r="P11" s="16" t="n">
        <v>0</v>
      </c>
      <c r="Q11" s="16"/>
      <c r="R11" s="16" t="n">
        <v>0</v>
      </c>
      <c r="S11" s="16" t="n">
        <v>0</v>
      </c>
      <c r="T11" s="16" t="n">
        <v>0.0195761045472901</v>
      </c>
      <c r="U11" s="16" t="n">
        <v>0</v>
      </c>
      <c r="V11" s="16" t="n">
        <v>0</v>
      </c>
      <c r="W11" s="16"/>
      <c r="X11" s="16" t="n">
        <v>0</v>
      </c>
      <c r="Y11" s="16" t="n">
        <v>0.0221792025693135</v>
      </c>
      <c r="Z11" s="16" t="n">
        <v>0</v>
      </c>
      <c r="AA11" s="16" t="n">
        <v>0</v>
      </c>
      <c r="AB11" s="16" t="n">
        <v>0</v>
      </c>
      <c r="AC11" s="16" t="n">
        <v>0</v>
      </c>
      <c r="AD11" s="16" t="n">
        <v>0</v>
      </c>
      <c r="AE11" s="16"/>
      <c r="AF11" s="16" t="n">
        <v>0</v>
      </c>
      <c r="AG11" s="16" t="n">
        <v>0</v>
      </c>
      <c r="AH11" s="16" t="n">
        <v>0</v>
      </c>
      <c r="AI11" s="16" t="n">
        <v>0</v>
      </c>
      <c r="AJ11" s="16" t="n">
        <v>0</v>
      </c>
      <c r="AK11" s="16" t="n">
        <v>0</v>
      </c>
      <c r="AL11" s="16" t="n">
        <v>0</v>
      </c>
      <c r="AM11" s="16" t="n">
        <v>0.0912046894929095</v>
      </c>
      <c r="AN11" s="16" t="n">
        <v>0</v>
      </c>
      <c r="AO11" s="16" t="n">
        <v>0</v>
      </c>
      <c r="AP11" s="16" t="n">
        <v>0</v>
      </c>
      <c r="AQ11" s="16"/>
      <c r="AR11" s="16" t="n">
        <v>0</v>
      </c>
      <c r="AS11" s="16" t="n">
        <v>0.0516956928165826</v>
      </c>
      <c r="AT11" s="16" t="n">
        <v>0</v>
      </c>
      <c r="AU11" s="16" t="n">
        <v>0</v>
      </c>
      <c r="AV11" s="16" t="n">
        <v>0</v>
      </c>
      <c r="AW11" s="16" t="n">
        <v>0</v>
      </c>
      <c r="AX11" s="16" t="n">
        <v>0</v>
      </c>
      <c r="AY11" s="16" t="n">
        <v>0</v>
      </c>
      <c r="AZ11" s="16" t="n">
        <v>0</v>
      </c>
      <c r="BA11" s="16" t="n">
        <v>0</v>
      </c>
      <c r="BB11" s="16" t="n">
        <v>0</v>
      </c>
      <c r="BC11" s="16" t="n">
        <v>0</v>
      </c>
    </row>
    <row r="12">
      <c r="B12" s="17" t="s">
        <v>327</v>
      </c>
      <c r="C12" s="16" t="n">
        <v>0.0249849238588385</v>
      </c>
      <c r="D12" s="16" t="n">
        <v>0.0246447326921337</v>
      </c>
      <c r="E12" s="16" t="n">
        <v>0.0500190997056577</v>
      </c>
      <c r="F12" s="16" t="n">
        <v>0.00782123155583271</v>
      </c>
      <c r="G12" s="16"/>
      <c r="H12" s="16" t="n">
        <v>0.0313199943329699</v>
      </c>
      <c r="I12" s="16" t="n">
        <v>0.0251746741524716</v>
      </c>
      <c r="J12" s="16"/>
      <c r="K12" s="16" t="n">
        <v>0.0173025405747713</v>
      </c>
      <c r="L12" s="16"/>
      <c r="M12" s="16" t="n">
        <v>0</v>
      </c>
      <c r="N12" s="16" t="n">
        <v>0.133760303078427</v>
      </c>
      <c r="O12" s="16" t="n">
        <v>0.148378764862343</v>
      </c>
      <c r="P12" s="16" t="n">
        <v>0.0924536559789618</v>
      </c>
      <c r="Q12" s="16"/>
      <c r="R12" s="16" t="n">
        <v>0</v>
      </c>
      <c r="S12" s="16" t="n">
        <v>0</v>
      </c>
      <c r="T12" s="16" t="n">
        <v>0.0465854479845946</v>
      </c>
      <c r="U12" s="16" t="n">
        <v>0.0774994491433467</v>
      </c>
      <c r="V12" s="16" t="n">
        <v>0.000653263426254529</v>
      </c>
      <c r="W12" s="16"/>
      <c r="X12" s="16" t="n">
        <v>0.0268918751976912</v>
      </c>
      <c r="Y12" s="16" t="n">
        <v>0.0047720731964632</v>
      </c>
      <c r="Z12" s="16" t="n">
        <v>0.382266054940454</v>
      </c>
      <c r="AA12" s="16" t="n">
        <v>0.0191089936326902</v>
      </c>
      <c r="AB12" s="16" t="n">
        <v>0.00128941491420338</v>
      </c>
      <c r="AC12" s="16" t="n">
        <v>0.0927466905629754</v>
      </c>
      <c r="AD12" s="16" t="n">
        <v>0</v>
      </c>
      <c r="AE12" s="16"/>
      <c r="AF12" s="16" t="n">
        <v>0</v>
      </c>
      <c r="AG12" s="16" t="n">
        <v>0</v>
      </c>
      <c r="AH12" s="16" t="n">
        <v>0.10245393826764</v>
      </c>
      <c r="AI12" s="16" t="n">
        <v>0.0324152102451895</v>
      </c>
      <c r="AJ12" s="16" t="n">
        <v>0.00192153249543427</v>
      </c>
      <c r="AK12" s="16" t="n">
        <v>0</v>
      </c>
      <c r="AL12" s="16" t="n">
        <v>0.0550897047537984</v>
      </c>
      <c r="AM12" s="16" t="n">
        <v>0</v>
      </c>
      <c r="AN12" s="16" t="n">
        <v>0.142985218567757</v>
      </c>
      <c r="AO12" s="16" t="n">
        <v>0</v>
      </c>
      <c r="AP12" s="16" t="n">
        <v>0</v>
      </c>
      <c r="AQ12" s="16"/>
      <c r="AR12" s="16" t="n">
        <v>0.0726428345407057</v>
      </c>
      <c r="AS12" s="16" t="n">
        <v>0</v>
      </c>
      <c r="AT12" s="16" t="n">
        <v>0.00700693613345309</v>
      </c>
      <c r="AU12" s="16" t="n">
        <v>0</v>
      </c>
      <c r="AV12" s="16" t="n">
        <v>0</v>
      </c>
      <c r="AW12" s="16" t="n">
        <v>0.0179776260717211</v>
      </c>
      <c r="AX12" s="16" t="n">
        <v>0.0567695527497608</v>
      </c>
      <c r="AY12" s="16" t="n">
        <v>0</v>
      </c>
      <c r="AZ12" s="16" t="n">
        <v>0</v>
      </c>
      <c r="BA12" s="16" t="n">
        <v>0</v>
      </c>
      <c r="BB12" s="16" t="n">
        <v>0.0198122614057252</v>
      </c>
      <c r="BC12" s="16" t="n">
        <v>0.00953035131121771</v>
      </c>
    </row>
    <row r="13">
      <c r="B13" s="17" t="s">
        <v>328</v>
      </c>
      <c r="C13" s="16" t="n">
        <v>0.104158750578076</v>
      </c>
      <c r="D13" s="16" t="n">
        <v>0.00301100518591178</v>
      </c>
      <c r="E13" s="16" t="n">
        <v>0.320582181913691</v>
      </c>
      <c r="F13" s="16" t="n">
        <v>0</v>
      </c>
      <c r="G13" s="16"/>
      <c r="H13" s="16" t="n">
        <v>0.00690834052139878</v>
      </c>
      <c r="I13" s="16" t="n">
        <v>0.0462807920148326</v>
      </c>
      <c r="J13" s="16"/>
      <c r="K13" s="16" t="n">
        <v>0.157590655291477</v>
      </c>
      <c r="L13" s="16"/>
      <c r="M13" s="16" t="n">
        <v>0.122959026906935</v>
      </c>
      <c r="N13" s="16" t="n">
        <v>0</v>
      </c>
      <c r="O13" s="16" t="n">
        <v>0.0400803548614018</v>
      </c>
      <c r="P13" s="16" t="n">
        <v>0.146781090338769</v>
      </c>
      <c r="Q13" s="16"/>
      <c r="R13" s="16" t="n">
        <v>0</v>
      </c>
      <c r="S13" s="16" t="n">
        <v>0.132910280648099</v>
      </c>
      <c r="T13" s="16" t="n">
        <v>0.000304830593074474</v>
      </c>
      <c r="U13" s="16" t="n">
        <v>0.0235569572937922</v>
      </c>
      <c r="V13" s="16" t="n">
        <v>0.208565323583572</v>
      </c>
      <c r="W13" s="16"/>
      <c r="X13" s="16" t="n">
        <v>0.252259730465104</v>
      </c>
      <c r="Y13" s="16" t="n">
        <v>0.000487643214392213</v>
      </c>
      <c r="Z13" s="16" t="n">
        <v>0</v>
      </c>
      <c r="AA13" s="16" t="n">
        <v>0.0032054812576894</v>
      </c>
      <c r="AB13" s="16" t="n">
        <v>0.0131673447488739</v>
      </c>
      <c r="AC13" s="16" t="n">
        <v>0.0210859552131354</v>
      </c>
      <c r="AD13" s="16" t="n">
        <v>0.0447171144526508</v>
      </c>
      <c r="AE13" s="16"/>
      <c r="AF13" s="16" t="n">
        <v>0</v>
      </c>
      <c r="AG13" s="16" t="n">
        <v>0</v>
      </c>
      <c r="AH13" s="16" t="n">
        <v>0.0337820101993834</v>
      </c>
      <c r="AI13" s="16" t="n">
        <v>0.0156877457744338</v>
      </c>
      <c r="AJ13" s="16" t="n">
        <v>0.154374538428568</v>
      </c>
      <c r="AK13" s="16" t="n">
        <v>0.327934420503498</v>
      </c>
      <c r="AL13" s="16" t="n">
        <v>0</v>
      </c>
      <c r="AM13" s="16" t="n">
        <v>0</v>
      </c>
      <c r="AN13" s="16" t="n">
        <v>0</v>
      </c>
      <c r="AO13" s="16" t="n">
        <v>0</v>
      </c>
      <c r="AP13" s="16" t="n">
        <v>0</v>
      </c>
      <c r="AQ13" s="16"/>
      <c r="AR13" s="16" t="n">
        <v>0.0013739958523987</v>
      </c>
      <c r="AS13" s="16" t="n">
        <v>0</v>
      </c>
      <c r="AT13" s="16" t="n">
        <v>0.0647724750074342</v>
      </c>
      <c r="AU13" s="16" t="n">
        <v>0</v>
      </c>
      <c r="AV13" s="16" t="n">
        <v>0</v>
      </c>
      <c r="AW13" s="16" t="n">
        <v>0</v>
      </c>
      <c r="AX13" s="16" t="n">
        <v>0.00147908016135023</v>
      </c>
      <c r="AY13" s="16" t="n">
        <v>0.00156075824943072</v>
      </c>
      <c r="AZ13" s="16" t="n">
        <v>0.990650043525116</v>
      </c>
      <c r="BA13" s="16" t="n">
        <v>0.00156564543749523</v>
      </c>
      <c r="BB13" s="16" t="n">
        <v>0.763880296371106</v>
      </c>
      <c r="BC13" s="16" t="n">
        <v>0</v>
      </c>
    </row>
    <row r="14">
      <c r="B14" s="17" t="s">
        <v>329</v>
      </c>
      <c r="C14" s="16" t="n">
        <v>0.0913813367030647</v>
      </c>
      <c r="D14" s="16" t="n">
        <v>0.389198580906248</v>
      </c>
      <c r="E14" s="16" t="n">
        <v>0.0296107710683987</v>
      </c>
      <c r="F14" s="16" t="n">
        <v>0</v>
      </c>
      <c r="G14" s="16"/>
      <c r="H14" s="16" t="n">
        <v>0.188093366439858</v>
      </c>
      <c r="I14" s="16" t="n">
        <v>0.000937126122325885</v>
      </c>
      <c r="J14" s="16"/>
      <c r="K14" s="16" t="n">
        <v>0.0833967319965974</v>
      </c>
      <c r="L14" s="16"/>
      <c r="M14" s="16" t="n">
        <v>0.100154221160287</v>
      </c>
      <c r="N14" s="16" t="n">
        <v>0.0782980345334506</v>
      </c>
      <c r="O14" s="16" t="n">
        <v>0</v>
      </c>
      <c r="P14" s="16" t="n">
        <v>0.0659894597679887</v>
      </c>
      <c r="Q14" s="16"/>
      <c r="R14" s="16" t="n">
        <v>0</v>
      </c>
      <c r="S14" s="16" t="n">
        <v>0.208991815610974</v>
      </c>
      <c r="T14" s="16" t="n">
        <v>0.136808934988413</v>
      </c>
      <c r="U14" s="16" t="n">
        <v>0.0658946703218667</v>
      </c>
      <c r="V14" s="16" t="n">
        <v>0.000254878089608433</v>
      </c>
      <c r="W14" s="16"/>
      <c r="X14" s="16" t="n">
        <v>0.10273697454502</v>
      </c>
      <c r="Y14" s="16" t="n">
        <v>0.19088547816477</v>
      </c>
      <c r="Z14" s="16" t="n">
        <v>0</v>
      </c>
      <c r="AA14" s="16" t="n">
        <v>0</v>
      </c>
      <c r="AB14" s="16" t="n">
        <v>0</v>
      </c>
      <c r="AC14" s="16" t="n">
        <v>0</v>
      </c>
      <c r="AD14" s="16" t="n">
        <v>0.00969350856629034</v>
      </c>
      <c r="AE14" s="16"/>
      <c r="AF14" s="16" t="n">
        <v>0</v>
      </c>
      <c r="AG14" s="16" t="n">
        <v>0</v>
      </c>
      <c r="AH14" s="16" t="n">
        <v>0</v>
      </c>
      <c r="AI14" s="16" t="n">
        <v>0</v>
      </c>
      <c r="AJ14" s="16" t="n">
        <v>0.240579174162228</v>
      </c>
      <c r="AK14" s="16" t="n">
        <v>0.0395985091596564</v>
      </c>
      <c r="AL14" s="16" t="n">
        <v>0</v>
      </c>
      <c r="AM14" s="16" t="n">
        <v>0.637390161323038</v>
      </c>
      <c r="AN14" s="16" t="n">
        <v>0.0037253525861323</v>
      </c>
      <c r="AO14" s="16" t="n">
        <v>0</v>
      </c>
      <c r="AP14" s="16" t="n">
        <v>0</v>
      </c>
      <c r="AQ14" s="16"/>
      <c r="AR14" s="16" t="n">
        <v>0.0013739958523987</v>
      </c>
      <c r="AS14" s="16" t="n">
        <v>0</v>
      </c>
      <c r="AT14" s="16" t="n">
        <v>0</v>
      </c>
      <c r="AU14" s="16" t="n">
        <v>0</v>
      </c>
      <c r="AV14" s="16" t="n">
        <v>0</v>
      </c>
      <c r="AW14" s="16" t="n">
        <v>0</v>
      </c>
      <c r="AX14" s="16" t="n">
        <v>0.940272286927539</v>
      </c>
      <c r="AY14" s="16" t="n">
        <v>0.00156075824943072</v>
      </c>
      <c r="AZ14" s="16" t="n">
        <v>0</v>
      </c>
      <c r="BA14" s="16" t="n">
        <v>0</v>
      </c>
      <c r="BB14" s="16" t="n">
        <v>0.0946427616552316</v>
      </c>
      <c r="BC14" s="16" t="n">
        <v>0</v>
      </c>
    </row>
    <row r="15">
      <c r="B15" s="17" t="s">
        <v>330</v>
      </c>
      <c r="C15" s="16" t="n">
        <v>0.112845295644485</v>
      </c>
      <c r="D15" s="16" t="n">
        <v>0.0202201524648735</v>
      </c>
      <c r="E15" s="16" t="n">
        <v>0.318151244714527</v>
      </c>
      <c r="F15" s="16" t="n">
        <v>0.0125390310182268</v>
      </c>
      <c r="G15" s="16"/>
      <c r="H15" s="16" t="n">
        <v>0.132300732519302</v>
      </c>
      <c r="I15" s="16" t="n">
        <v>0.164140190136651</v>
      </c>
      <c r="J15" s="16"/>
      <c r="K15" s="16" t="n">
        <v>0.0379709443352302</v>
      </c>
      <c r="L15" s="16"/>
      <c r="M15" s="16" t="n">
        <v>0.105214324965109</v>
      </c>
      <c r="N15" s="16" t="n">
        <v>0.141909180230492</v>
      </c>
      <c r="O15" s="16" t="n">
        <v>0.171837996452122</v>
      </c>
      <c r="P15" s="16" t="n">
        <v>0.0456492559995597</v>
      </c>
      <c r="Q15" s="16"/>
      <c r="R15" s="16" t="n">
        <v>0</v>
      </c>
      <c r="S15" s="16" t="n">
        <v>0.0648801016872654</v>
      </c>
      <c r="T15" s="16" t="n">
        <v>0.293992778646546</v>
      </c>
      <c r="U15" s="16" t="n">
        <v>0.0589028295298848</v>
      </c>
      <c r="V15" s="16" t="n">
        <v>0.0109751956926532</v>
      </c>
      <c r="W15" s="16"/>
      <c r="X15" s="16" t="n">
        <v>0</v>
      </c>
      <c r="Y15" s="16" t="n">
        <v>0.325663978839035</v>
      </c>
      <c r="Z15" s="16" t="n">
        <v>0.617733945059546</v>
      </c>
      <c r="AA15" s="16" t="n">
        <v>0.0569745767787336</v>
      </c>
      <c r="AB15" s="16" t="n">
        <v>0.0108314505631713</v>
      </c>
      <c r="AC15" s="16" t="n">
        <v>0.116859403626839</v>
      </c>
      <c r="AD15" s="16" t="n">
        <v>0.243339348524254</v>
      </c>
      <c r="AE15" s="16"/>
      <c r="AF15" s="16" t="n">
        <v>0</v>
      </c>
      <c r="AG15" s="16" t="n">
        <v>0</v>
      </c>
      <c r="AH15" s="16" t="n">
        <v>0.0192079357800775</v>
      </c>
      <c r="AI15" s="16" t="n">
        <v>0.496628382242894</v>
      </c>
      <c r="AJ15" s="16" t="n">
        <v>0.0343296606097484</v>
      </c>
      <c r="AK15" s="16" t="n">
        <v>0</v>
      </c>
      <c r="AL15" s="16" t="n">
        <v>0.0701536418204119</v>
      </c>
      <c r="AM15" s="16" t="n">
        <v>0</v>
      </c>
      <c r="AN15" s="16" t="n">
        <v>0</v>
      </c>
      <c r="AO15" s="16" t="n">
        <v>0.202224641317175</v>
      </c>
      <c r="AP15" s="16" t="n">
        <v>0</v>
      </c>
      <c r="AQ15" s="16"/>
      <c r="AR15" s="16" t="n">
        <v>0.456640940933232</v>
      </c>
      <c r="AS15" s="16" t="n">
        <v>0.0516956928165826</v>
      </c>
      <c r="AT15" s="16" t="n">
        <v>0.0577655388739811</v>
      </c>
      <c r="AU15" s="16" t="n">
        <v>0</v>
      </c>
      <c r="AV15" s="16" t="n">
        <v>0</v>
      </c>
      <c r="AW15" s="16" t="n">
        <v>0.11529196290443</v>
      </c>
      <c r="AX15" s="16" t="n">
        <v>0</v>
      </c>
      <c r="AY15" s="16" t="n">
        <v>0</v>
      </c>
      <c r="AZ15" s="16" t="n">
        <v>0.00311665215829477</v>
      </c>
      <c r="BA15" s="16" t="n">
        <v>0</v>
      </c>
      <c r="BB15" s="16" t="n">
        <v>0</v>
      </c>
      <c r="BC15" s="16" t="n">
        <v>0</v>
      </c>
    </row>
    <row r="16">
      <c r="B16" s="17" t="s">
        <v>331</v>
      </c>
      <c r="C16" s="16" t="n">
        <v>0.0229257895965045</v>
      </c>
      <c r="D16" s="16" t="n">
        <v>0.00172230137694458</v>
      </c>
      <c r="E16" s="16" t="n">
        <v>0.0489246961922303</v>
      </c>
      <c r="F16" s="16" t="n">
        <v>0.0144897009279378</v>
      </c>
      <c r="G16" s="16"/>
      <c r="H16" s="16" t="n">
        <v>0</v>
      </c>
      <c r="I16" s="16" t="n">
        <v>0.0214694059142983</v>
      </c>
      <c r="J16" s="16"/>
      <c r="K16" s="16" t="n">
        <v>0.00455304629093045</v>
      </c>
      <c r="L16" s="16"/>
      <c r="M16" s="16" t="n">
        <v>0</v>
      </c>
      <c r="N16" s="16" t="n">
        <v>0.168645708178138</v>
      </c>
      <c r="O16" s="16" t="n">
        <v>0.0439597791332245</v>
      </c>
      <c r="P16" s="16" t="n">
        <v>0.11032255511888</v>
      </c>
      <c r="Q16" s="16"/>
      <c r="R16" s="16" t="n">
        <v>1</v>
      </c>
      <c r="S16" s="16" t="n">
        <v>0.00996005843631001</v>
      </c>
      <c r="T16" s="16" t="n">
        <v>0.0444605443333034</v>
      </c>
      <c r="U16" s="16" t="n">
        <v>0.00194029916877903</v>
      </c>
      <c r="V16" s="16" t="n">
        <v>0.00202481946146848</v>
      </c>
      <c r="W16" s="16"/>
      <c r="X16" s="16" t="n">
        <v>0.0174391257614928</v>
      </c>
      <c r="Y16" s="16" t="n">
        <v>0</v>
      </c>
      <c r="Z16" s="16" t="n">
        <v>0</v>
      </c>
      <c r="AA16" s="16" t="n">
        <v>0</v>
      </c>
      <c r="AB16" s="16" t="n">
        <v>0.0159370474828006</v>
      </c>
      <c r="AC16" s="16" t="n">
        <v>0.598495581518419</v>
      </c>
      <c r="AD16" s="16" t="n">
        <v>0.0481974161110499</v>
      </c>
      <c r="AE16" s="16"/>
      <c r="AF16" s="16" t="n">
        <v>0.1071512274133</v>
      </c>
      <c r="AG16" s="16" t="n">
        <v>0.324884556352068</v>
      </c>
      <c r="AH16" s="16" t="n">
        <v>0.029529646738571</v>
      </c>
      <c r="AI16" s="16" t="n">
        <v>0</v>
      </c>
      <c r="AJ16" s="16" t="n">
        <v>0.00434848469291197</v>
      </c>
      <c r="AK16" s="16" t="n">
        <v>0</v>
      </c>
      <c r="AL16" s="16" t="n">
        <v>0.0167095498859813</v>
      </c>
      <c r="AM16" s="16" t="n">
        <v>0.196948675264465</v>
      </c>
      <c r="AN16" s="16" t="n">
        <v>0</v>
      </c>
      <c r="AO16" s="16" t="n">
        <v>0</v>
      </c>
      <c r="AP16" s="16" t="n">
        <v>0</v>
      </c>
      <c r="AQ16" s="16"/>
      <c r="AR16" s="16" t="n">
        <v>0</v>
      </c>
      <c r="AS16" s="16" t="n">
        <v>0</v>
      </c>
      <c r="AT16" s="16" t="n">
        <v>0.268937844504076</v>
      </c>
      <c r="AU16" s="16" t="n">
        <v>0.120505597128846</v>
      </c>
      <c r="AV16" s="16" t="n">
        <v>0</v>
      </c>
      <c r="AW16" s="16" t="n">
        <v>0.0223389833851345</v>
      </c>
      <c r="AX16" s="16" t="n">
        <v>0</v>
      </c>
      <c r="AY16" s="16" t="n">
        <v>0.00312151649886144</v>
      </c>
      <c r="AZ16" s="16" t="n">
        <v>0</v>
      </c>
      <c r="BA16" s="16" t="n">
        <v>0</v>
      </c>
      <c r="BB16" s="16" t="n">
        <v>0</v>
      </c>
      <c r="BC16" s="16" t="n">
        <v>0.0504953249424064</v>
      </c>
    </row>
    <row r="17">
      <c r="B17" s="17" t="s">
        <v>332</v>
      </c>
      <c r="C17" s="16" t="n">
        <v>0.0268147850466512</v>
      </c>
      <c r="D17" s="16" t="n">
        <v>0.00888604260090985</v>
      </c>
      <c r="E17" s="16" t="n">
        <v>0.0772510511133117</v>
      </c>
      <c r="F17" s="16" t="n">
        <v>0</v>
      </c>
      <c r="G17" s="16"/>
      <c r="H17" s="16" t="n">
        <v>0.0410898892244299</v>
      </c>
      <c r="I17" s="16" t="n">
        <v>0.0107534393862574</v>
      </c>
      <c r="J17" s="16"/>
      <c r="K17" s="16" t="n">
        <v>0.0236196816124257</v>
      </c>
      <c r="L17" s="16"/>
      <c r="M17" s="16" t="n">
        <v>0</v>
      </c>
      <c r="N17" s="16" t="n">
        <v>0.13656768506901</v>
      </c>
      <c r="O17" s="16" t="n">
        <v>0.179408077059188</v>
      </c>
      <c r="P17" s="16" t="n">
        <v>0.0549052594599446</v>
      </c>
      <c r="Q17" s="16"/>
      <c r="R17" s="16" t="n">
        <v>0</v>
      </c>
      <c r="S17" s="16" t="n">
        <v>0.0494161301339006</v>
      </c>
      <c r="T17" s="16" t="n">
        <v>0.0365382344341009</v>
      </c>
      <c r="U17" s="16" t="n">
        <v>0.0432781463930905</v>
      </c>
      <c r="V17" s="16" t="n">
        <v>0.000304997113048434</v>
      </c>
      <c r="W17" s="16"/>
      <c r="X17" s="16" t="n">
        <v>0</v>
      </c>
      <c r="Y17" s="16" t="n">
        <v>0</v>
      </c>
      <c r="Z17" s="16" t="n">
        <v>0</v>
      </c>
      <c r="AA17" s="16" t="n">
        <v>0.172776630909301</v>
      </c>
      <c r="AB17" s="16" t="n">
        <v>0.0336866695986625</v>
      </c>
      <c r="AC17" s="16" t="n">
        <v>0.134953297726265</v>
      </c>
      <c r="AD17" s="16" t="n">
        <v>0.0115996323284236</v>
      </c>
      <c r="AE17" s="16"/>
      <c r="AF17" s="16" t="n">
        <v>0</v>
      </c>
      <c r="AG17" s="16" t="n">
        <v>0</v>
      </c>
      <c r="AH17" s="16" t="n">
        <v>0.102283616476504</v>
      </c>
      <c r="AI17" s="16" t="n">
        <v>0.0266145815024765</v>
      </c>
      <c r="AJ17" s="16" t="n">
        <v>0</v>
      </c>
      <c r="AK17" s="16" t="n">
        <v>0.0294693385882701</v>
      </c>
      <c r="AL17" s="16" t="n">
        <v>0.108033461013608</v>
      </c>
      <c r="AM17" s="16" t="n">
        <v>0.0101921341242961</v>
      </c>
      <c r="AN17" s="16" t="n">
        <v>0</v>
      </c>
      <c r="AO17" s="16" t="n">
        <v>0</v>
      </c>
      <c r="AP17" s="16" t="n">
        <v>0</v>
      </c>
      <c r="AQ17" s="16"/>
      <c r="AR17" s="16" t="n">
        <v>0.0199065920712679</v>
      </c>
      <c r="AS17" s="16" t="n">
        <v>0.0111037907607251</v>
      </c>
      <c r="AT17" s="16" t="n">
        <v>0.050758602740528</v>
      </c>
      <c r="AU17" s="16" t="n">
        <v>0.241011194257692</v>
      </c>
      <c r="AV17" s="16" t="n">
        <v>0.333333333333333</v>
      </c>
      <c r="AW17" s="16" t="n">
        <v>0.0157969474150145</v>
      </c>
      <c r="AX17" s="16" t="n">
        <v>0</v>
      </c>
      <c r="AY17" s="16" t="n">
        <v>0</v>
      </c>
      <c r="AZ17" s="16" t="n">
        <v>0</v>
      </c>
      <c r="BA17" s="16" t="n">
        <v>0</v>
      </c>
      <c r="BB17" s="16" t="n">
        <v>0.0946427616552316</v>
      </c>
      <c r="BC17" s="16" t="n">
        <v>0.0504953249424064</v>
      </c>
    </row>
    <row r="18">
      <c r="B18" s="17" t="s">
        <v>333</v>
      </c>
      <c r="C18" s="16" t="n">
        <v>0.017673908553448</v>
      </c>
      <c r="D18" s="16" t="n">
        <v>0.000832157101038088</v>
      </c>
      <c r="E18" s="16" t="n">
        <v>0.0489472389891164</v>
      </c>
      <c r="F18" s="16" t="n">
        <v>0.00362521353344192</v>
      </c>
      <c r="G18" s="16"/>
      <c r="H18" s="16" t="n">
        <v>0.102788456826546</v>
      </c>
      <c r="I18" s="16" t="n">
        <v>0.0104528880464644</v>
      </c>
      <c r="J18" s="16"/>
      <c r="K18" s="16" t="n">
        <v>0.00371246206976237</v>
      </c>
      <c r="L18" s="16"/>
      <c r="M18" s="16" t="n">
        <v>0</v>
      </c>
      <c r="N18" s="16" t="n">
        <v>0</v>
      </c>
      <c r="O18" s="16" t="n">
        <v>0.291815095904927</v>
      </c>
      <c r="P18" s="16" t="n">
        <v>0.0336651770953435</v>
      </c>
      <c r="Q18" s="16"/>
      <c r="R18" s="16" t="n">
        <v>0</v>
      </c>
      <c r="S18" s="16" t="n">
        <v>0.0056070906348887</v>
      </c>
      <c r="T18" s="16" t="n">
        <v>0.0488469051564212</v>
      </c>
      <c r="U18" s="16" t="n">
        <v>0.0140556261438759</v>
      </c>
      <c r="V18" s="16" t="n">
        <v>0</v>
      </c>
      <c r="W18" s="16"/>
      <c r="X18" s="16" t="n">
        <v>0</v>
      </c>
      <c r="Y18" s="16" t="n">
        <v>0.00641232525849477</v>
      </c>
      <c r="Z18" s="16" t="n">
        <v>0</v>
      </c>
      <c r="AA18" s="16" t="n">
        <v>0.0679477950759963</v>
      </c>
      <c r="AB18" s="16" t="n">
        <v>0.0487079217259931</v>
      </c>
      <c r="AC18" s="16" t="n">
        <v>0.00828280259906592</v>
      </c>
      <c r="AD18" s="16" t="n">
        <v>0</v>
      </c>
      <c r="AE18" s="16"/>
      <c r="AF18" s="16" t="n">
        <v>0</v>
      </c>
      <c r="AG18" s="16" t="n">
        <v>0</v>
      </c>
      <c r="AH18" s="16" t="n">
        <v>0.198413769230563</v>
      </c>
      <c r="AI18" s="16" t="n">
        <v>0.0201684258845279</v>
      </c>
      <c r="AJ18" s="16" t="n">
        <v>0.0400405963110474</v>
      </c>
      <c r="AK18" s="16" t="n">
        <v>0.00487893123606008</v>
      </c>
      <c r="AL18" s="16" t="n">
        <v>0.0167095498859813</v>
      </c>
      <c r="AM18" s="16" t="n">
        <v>0</v>
      </c>
      <c r="AN18" s="16" t="n">
        <v>0</v>
      </c>
      <c r="AO18" s="16" t="n">
        <v>0</v>
      </c>
      <c r="AP18" s="16" t="n">
        <v>0</v>
      </c>
      <c r="AQ18" s="16"/>
      <c r="AR18" s="16" t="n">
        <v>0</v>
      </c>
      <c r="AS18" s="16" t="n">
        <v>0.0195138110064946</v>
      </c>
      <c r="AT18" s="16" t="n">
        <v>0.203034410962112</v>
      </c>
      <c r="AU18" s="16" t="n">
        <v>0</v>
      </c>
      <c r="AV18" s="16" t="n">
        <v>0</v>
      </c>
      <c r="AW18" s="16" t="n">
        <v>0.0315938948300289</v>
      </c>
      <c r="AX18" s="16" t="n">
        <v>0.00147908016135023</v>
      </c>
      <c r="AY18" s="16" t="n">
        <v>0</v>
      </c>
      <c r="AZ18" s="16" t="n">
        <v>0</v>
      </c>
      <c r="BA18" s="16" t="n">
        <v>0.00156564543749523</v>
      </c>
      <c r="BB18" s="16" t="n">
        <v>0.0174090422367316</v>
      </c>
      <c r="BC18" s="16" t="n">
        <v>0</v>
      </c>
    </row>
    <row r="19">
      <c r="B19" s="17" t="s">
        <v>334</v>
      </c>
      <c r="C19" s="16" t="n">
        <v>0.0796537227137363</v>
      </c>
      <c r="D19" s="16" t="n">
        <v>0</v>
      </c>
      <c r="E19" s="16" t="n">
        <v>0.0744675228100821</v>
      </c>
      <c r="F19" s="16" t="n">
        <v>0.119109982991136</v>
      </c>
      <c r="G19" s="16"/>
      <c r="H19" s="16" t="n">
        <v>0.483268771532513</v>
      </c>
      <c r="I19" s="16" t="n">
        <v>0.0879186737583344</v>
      </c>
      <c r="J19" s="16"/>
      <c r="K19" s="16" t="n">
        <v>0.139481712799188</v>
      </c>
      <c r="L19" s="16"/>
      <c r="M19" s="16" t="n">
        <v>0.0680667887471958</v>
      </c>
      <c r="N19" s="16" t="n">
        <v>0.201171342076488</v>
      </c>
      <c r="O19" s="16" t="n">
        <v>0</v>
      </c>
      <c r="P19" s="16" t="n">
        <v>0.111849329479941</v>
      </c>
      <c r="Q19" s="16"/>
      <c r="R19" s="16" t="n">
        <v>0</v>
      </c>
      <c r="S19" s="16" t="n">
        <v>0.282204557631903</v>
      </c>
      <c r="T19" s="16" t="n">
        <v>0.0013663243590925</v>
      </c>
      <c r="U19" s="16" t="n">
        <v>0.0787709444649229</v>
      </c>
      <c r="V19" s="16" t="n">
        <v>0.035345662219964</v>
      </c>
      <c r="W19" s="16"/>
      <c r="X19" s="16" t="n">
        <v>0</v>
      </c>
      <c r="Y19" s="16" t="n">
        <v>0</v>
      </c>
      <c r="Z19" s="16" t="n">
        <v>0</v>
      </c>
      <c r="AA19" s="16" t="n">
        <v>0.123031693684977</v>
      </c>
      <c r="AB19" s="16" t="n">
        <v>0.364283284952805</v>
      </c>
      <c r="AC19" s="16" t="n">
        <v>0.00828280259906592</v>
      </c>
      <c r="AD19" s="16" t="n">
        <v>0.0886788812061853</v>
      </c>
      <c r="AE19" s="16"/>
      <c r="AF19" s="16" t="n">
        <v>0.8928487725867</v>
      </c>
      <c r="AG19" s="16" t="n">
        <v>0</v>
      </c>
      <c r="AH19" s="16" t="n">
        <v>0.504151958632064</v>
      </c>
      <c r="AI19" s="16" t="n">
        <v>0.0730371189457473</v>
      </c>
      <c r="AJ19" s="16" t="n">
        <v>0.00158065157605929</v>
      </c>
      <c r="AK19" s="16" t="n">
        <v>0</v>
      </c>
      <c r="AL19" s="16" t="n">
        <v>0</v>
      </c>
      <c r="AM19" s="16" t="n">
        <v>0.00513132241277179</v>
      </c>
      <c r="AN19" s="16" t="n">
        <v>0</v>
      </c>
      <c r="AO19" s="16" t="n">
        <v>0</v>
      </c>
      <c r="AP19" s="16" t="n">
        <v>0</v>
      </c>
      <c r="AQ19" s="16"/>
      <c r="AR19" s="16" t="n">
        <v>0</v>
      </c>
      <c r="AS19" s="16" t="n">
        <v>0</v>
      </c>
      <c r="AT19" s="16" t="n">
        <v>0.275944780637529</v>
      </c>
      <c r="AU19" s="16" t="n">
        <v>0</v>
      </c>
      <c r="AV19" s="16" t="n">
        <v>0</v>
      </c>
      <c r="AW19" s="16" t="n">
        <v>0.0858787467311083</v>
      </c>
      <c r="AX19" s="16" t="n">
        <v>0</v>
      </c>
      <c r="AY19" s="16" t="n">
        <v>0</v>
      </c>
      <c r="AZ19" s="16" t="n">
        <v>0</v>
      </c>
      <c r="BA19" s="16" t="n">
        <v>0.499217177281252</v>
      </c>
      <c r="BB19" s="16" t="n">
        <v>0.00240321916899355</v>
      </c>
      <c r="BC19" s="16" t="n">
        <v>0</v>
      </c>
    </row>
    <row r="20">
      <c r="B20" s="17" t="s">
        <v>335</v>
      </c>
      <c r="C20" s="16" t="n">
        <v>0.000983466915801611</v>
      </c>
      <c r="D20" s="16" t="n">
        <v>0</v>
      </c>
      <c r="E20" s="16" t="n">
        <v>0.00232198264950686</v>
      </c>
      <c r="F20" s="16" t="n">
        <v>0.000500440089511675</v>
      </c>
      <c r="G20" s="16"/>
      <c r="H20" s="16" t="n">
        <v>0</v>
      </c>
      <c r="I20" s="16" t="n">
        <v>0.00102991019642102</v>
      </c>
      <c r="J20" s="16"/>
      <c r="K20" s="16" t="n">
        <v>0.0011476524054615</v>
      </c>
      <c r="L20" s="16"/>
      <c r="M20" s="16" t="n">
        <v>0</v>
      </c>
      <c r="N20" s="16" t="n">
        <v>0</v>
      </c>
      <c r="O20" s="16" t="n">
        <v>0</v>
      </c>
      <c r="P20" s="16" t="n">
        <v>0.109037469173288</v>
      </c>
      <c r="Q20" s="16"/>
      <c r="R20" s="16" t="n">
        <v>0</v>
      </c>
      <c r="S20" s="16" t="n">
        <v>0</v>
      </c>
      <c r="T20" s="16" t="n">
        <v>0.000781293825471463</v>
      </c>
      <c r="U20" s="16" t="n">
        <v>0.00471748228406938</v>
      </c>
      <c r="V20" s="16" t="n">
        <v>0.000254878089608433</v>
      </c>
      <c r="W20" s="16"/>
      <c r="X20" s="16" t="n">
        <v>0</v>
      </c>
      <c r="Y20" s="16" t="n">
        <v>0</v>
      </c>
      <c r="Z20" s="16" t="n">
        <v>0</v>
      </c>
      <c r="AA20" s="16" t="n">
        <v>0</v>
      </c>
      <c r="AB20" s="16" t="n">
        <v>0</v>
      </c>
      <c r="AC20" s="16" t="n">
        <v>0.0110614782585708</v>
      </c>
      <c r="AD20" s="16" t="n">
        <v>0.0797407203390112</v>
      </c>
      <c r="AE20" s="16"/>
      <c r="AF20" s="16" t="n">
        <v>0</v>
      </c>
      <c r="AG20" s="16" t="n">
        <v>0.280166777066</v>
      </c>
      <c r="AH20" s="16" t="n">
        <v>0</v>
      </c>
      <c r="AI20" s="16" t="n">
        <v>0.00190291711740299</v>
      </c>
      <c r="AJ20" s="16" t="n">
        <v>0.000531823929418735</v>
      </c>
      <c r="AK20" s="16" t="n">
        <v>0</v>
      </c>
      <c r="AL20" s="16" t="n">
        <v>0</v>
      </c>
      <c r="AM20" s="16" t="n">
        <v>0.00513132241277179</v>
      </c>
      <c r="AN20" s="16" t="n">
        <v>0</v>
      </c>
      <c r="AO20" s="16" t="n">
        <v>0</v>
      </c>
      <c r="AP20" s="16" t="n">
        <v>0</v>
      </c>
      <c r="AQ20" s="16"/>
      <c r="AR20" s="16" t="n">
        <v>0</v>
      </c>
      <c r="AS20" s="16" t="n">
        <v>0</v>
      </c>
      <c r="AT20" s="16" t="n">
        <v>0.0140138722669062</v>
      </c>
      <c r="AU20" s="16" t="n">
        <v>0</v>
      </c>
      <c r="AV20" s="16" t="n">
        <v>0</v>
      </c>
      <c r="AW20" s="16" t="n">
        <v>0</v>
      </c>
      <c r="AX20" s="16" t="n">
        <v>0</v>
      </c>
      <c r="AY20" s="16" t="n">
        <v>0.00156075824943072</v>
      </c>
      <c r="AZ20" s="16" t="n">
        <v>0</v>
      </c>
      <c r="BA20" s="16" t="n">
        <v>0</v>
      </c>
      <c r="BB20" s="16" t="n">
        <v>0.00240321916899355</v>
      </c>
      <c r="BC20" s="16" t="n">
        <v>0</v>
      </c>
    </row>
    <row r="21">
      <c r="B21" s="17" t="s">
        <v>336</v>
      </c>
      <c r="C21" s="16" t="n">
        <v>0.000886146701595292</v>
      </c>
      <c r="D21" s="16" t="n">
        <v>0.000518858058966377</v>
      </c>
      <c r="E21" s="16" t="n">
        <v>0.00138644926418117</v>
      </c>
      <c r="F21" s="16" t="n">
        <v>0.000705466037503149</v>
      </c>
      <c r="G21" s="16"/>
      <c r="H21" s="16" t="n">
        <v>0</v>
      </c>
      <c r="I21" s="16" t="n">
        <v>0.000876680643229739</v>
      </c>
      <c r="J21" s="16"/>
      <c r="K21" s="16" t="n">
        <v>0.000671387081278117</v>
      </c>
      <c r="L21" s="16"/>
      <c r="M21" s="16" t="n">
        <v>0</v>
      </c>
      <c r="N21" s="16" t="n">
        <v>0</v>
      </c>
      <c r="O21" s="16" t="n">
        <v>0</v>
      </c>
      <c r="P21" s="16" t="n">
        <v>0.0982475283161418</v>
      </c>
      <c r="Q21" s="16"/>
      <c r="R21" s="16" t="n">
        <v>0</v>
      </c>
      <c r="S21" s="16" t="n">
        <v>0</v>
      </c>
      <c r="T21" s="16" t="n">
        <v>0.000581441391818881</v>
      </c>
      <c r="U21" s="16" t="n">
        <v>0.000590085519360808</v>
      </c>
      <c r="V21" s="16" t="n">
        <v>0.00176127519149982</v>
      </c>
      <c r="W21" s="16"/>
      <c r="X21" s="16" t="n">
        <v>0</v>
      </c>
      <c r="Y21" s="16" t="n">
        <v>0</v>
      </c>
      <c r="Z21" s="16" t="n">
        <v>0</v>
      </c>
      <c r="AA21" s="16" t="n">
        <v>0</v>
      </c>
      <c r="AB21" s="16" t="n">
        <v>0</v>
      </c>
      <c r="AC21" s="16" t="n">
        <v>0.00823198789566349</v>
      </c>
      <c r="AD21" s="16" t="n">
        <v>0.0757465591761312</v>
      </c>
      <c r="AE21" s="16"/>
      <c r="AF21" s="16" t="n">
        <v>0</v>
      </c>
      <c r="AG21" s="16" t="n">
        <v>0.394948666581932</v>
      </c>
      <c r="AH21" s="16" t="n">
        <v>0.0101771246751968</v>
      </c>
      <c r="AI21" s="16" t="n">
        <v>0</v>
      </c>
      <c r="AJ21" s="16" t="n">
        <v>0.000961418343310794</v>
      </c>
      <c r="AK21" s="16" t="n">
        <v>0</v>
      </c>
      <c r="AL21" s="16" t="n">
        <v>0.00148034305897261</v>
      </c>
      <c r="AM21" s="16" t="n">
        <v>0</v>
      </c>
      <c r="AN21" s="16" t="n">
        <v>0</v>
      </c>
      <c r="AO21" s="16" t="n">
        <v>0</v>
      </c>
      <c r="AP21" s="16" t="n">
        <v>0</v>
      </c>
      <c r="AQ21" s="16"/>
      <c r="AR21" s="16" t="n">
        <v>0</v>
      </c>
      <c r="AS21" s="16" t="n">
        <v>0</v>
      </c>
      <c r="AT21" s="16" t="n">
        <v>0.00700693613345309</v>
      </c>
      <c r="AU21" s="16" t="n">
        <v>0</v>
      </c>
      <c r="AV21" s="16" t="n">
        <v>0.666666666666667</v>
      </c>
      <c r="AW21" s="16" t="n">
        <v>0</v>
      </c>
      <c r="AX21" s="16" t="n">
        <v>0</v>
      </c>
      <c r="AY21" s="16" t="n">
        <v>0</v>
      </c>
      <c r="AZ21" s="16" t="n">
        <v>0.00623330431658954</v>
      </c>
      <c r="BA21" s="16" t="n">
        <v>0</v>
      </c>
      <c r="BB21" s="16" t="n">
        <v>0</v>
      </c>
      <c r="BC21" s="16" t="n">
        <v>0.00131561074106861</v>
      </c>
    </row>
    <row r="22">
      <c r="B22" s="17" t="s">
        <v>337</v>
      </c>
      <c r="C22" s="16" t="n">
        <v>0.000173866642963487</v>
      </c>
      <c r="D22" s="16" t="n">
        <v>0.000827051846413494</v>
      </c>
      <c r="E22" s="16" t="n">
        <v>0</v>
      </c>
      <c r="F22" s="16" t="n">
        <v>0</v>
      </c>
      <c r="G22" s="16"/>
      <c r="H22" s="16" t="n">
        <v>0.00364704625767737</v>
      </c>
      <c r="I22" s="16" t="n">
        <v>0</v>
      </c>
      <c r="J22" s="16"/>
      <c r="K22" s="16" t="n">
        <v>0.000354438194620509</v>
      </c>
      <c r="L22" s="16"/>
      <c r="M22" s="16" t="n">
        <v>0</v>
      </c>
      <c r="N22" s="16" t="n">
        <v>0</v>
      </c>
      <c r="O22" s="16" t="n">
        <v>0</v>
      </c>
      <c r="P22" s="16" t="n">
        <v>0.0192766817244095</v>
      </c>
      <c r="Q22" s="16"/>
      <c r="R22" s="16" t="n">
        <v>0</v>
      </c>
      <c r="S22" s="16" t="n">
        <v>0</v>
      </c>
      <c r="T22" s="16" t="n">
        <v>0</v>
      </c>
      <c r="U22" s="16" t="n">
        <v>0</v>
      </c>
      <c r="V22" s="16" t="n">
        <v>0.000486160754638753</v>
      </c>
      <c r="W22" s="16"/>
      <c r="X22" s="16" t="n">
        <v>0</v>
      </c>
      <c r="Y22" s="16" t="n">
        <v>0</v>
      </c>
      <c r="Z22" s="16" t="n">
        <v>0</v>
      </c>
      <c r="AA22" s="16" t="n">
        <v>0</v>
      </c>
      <c r="AB22" s="16" t="n">
        <v>0</v>
      </c>
      <c r="AC22" s="16" t="n">
        <v>0</v>
      </c>
      <c r="AD22" s="16" t="n">
        <v>0.0184896373278883</v>
      </c>
      <c r="AE22" s="16"/>
      <c r="AF22" s="16" t="n">
        <v>0</v>
      </c>
      <c r="AG22" s="16" t="n">
        <v>0</v>
      </c>
      <c r="AH22" s="16" t="n">
        <v>0</v>
      </c>
      <c r="AI22" s="16" t="n">
        <v>0</v>
      </c>
      <c r="AJ22" s="16" t="n">
        <v>0.00101441408030942</v>
      </c>
      <c r="AK22" s="16" t="n">
        <v>0</v>
      </c>
      <c r="AL22" s="16" t="n">
        <v>0</v>
      </c>
      <c r="AM22" s="16" t="n">
        <v>0</v>
      </c>
      <c r="AN22" s="16" t="n">
        <v>0</v>
      </c>
      <c r="AO22" s="16" t="n">
        <v>0</v>
      </c>
      <c r="AP22" s="16" t="n">
        <v>0</v>
      </c>
      <c r="AQ22" s="16"/>
      <c r="AR22" s="16" t="n">
        <v>0</v>
      </c>
      <c r="AS22" s="16" t="n">
        <v>0</v>
      </c>
      <c r="AT22" s="16" t="n">
        <v>0</v>
      </c>
      <c r="AU22" s="16" t="n">
        <v>0</v>
      </c>
      <c r="AV22" s="16" t="n">
        <v>0</v>
      </c>
      <c r="AW22" s="16" t="n">
        <v>0</v>
      </c>
      <c r="AX22" s="16" t="n">
        <v>0</v>
      </c>
      <c r="AY22" s="16" t="n">
        <v>0</v>
      </c>
      <c r="AZ22" s="16" t="n">
        <v>0</v>
      </c>
      <c r="BA22" s="16" t="n">
        <v>0</v>
      </c>
      <c r="BB22" s="16" t="n">
        <v>0</v>
      </c>
      <c r="BC22" s="16" t="n">
        <v>0.00131561074106861</v>
      </c>
    </row>
    <row r="23">
      <c r="B23" s="17" t="s">
        <v>101</v>
      </c>
      <c r="C23" s="22" t="n">
        <v>0.0875392335168881</v>
      </c>
      <c r="D23" s="22" t="n">
        <v>0.273331080752743</v>
      </c>
      <c r="E23" s="22" t="n">
        <v>0.00342125368024557</v>
      </c>
      <c r="F23" s="22" t="n">
        <v>0.0620623449028349</v>
      </c>
      <c r="G23" s="22"/>
      <c r="H23" s="22" t="n">
        <v>0</v>
      </c>
      <c r="I23" s="22" t="n">
        <v>0.0508158040162753</v>
      </c>
      <c r="J23" s="22"/>
      <c r="K23" s="22" t="n">
        <v>0.11266069971693</v>
      </c>
      <c r="L23" s="22"/>
      <c r="M23" s="22" t="n">
        <v>0.103115452102831</v>
      </c>
      <c r="N23" s="22" t="n">
        <v>0</v>
      </c>
      <c r="O23" s="22" t="n">
        <v>0.0515308339798377</v>
      </c>
      <c r="P23" s="22" t="n">
        <v>0.0259024428235944</v>
      </c>
      <c r="Q23" s="22"/>
      <c r="R23" s="22" t="n">
        <v>0</v>
      </c>
      <c r="S23" s="22" t="n">
        <v>0</v>
      </c>
      <c r="T23" s="22" t="n">
        <v>0</v>
      </c>
      <c r="U23" s="22" t="n">
        <v>0.0140556261438759</v>
      </c>
      <c r="V23" s="22" t="n">
        <v>0.239287012749944</v>
      </c>
      <c r="W23" s="22"/>
      <c r="X23" s="22" t="n">
        <v>0</v>
      </c>
      <c r="Y23" s="22" t="n">
        <v>0.109776689883429</v>
      </c>
      <c r="Z23" s="22" t="n">
        <v>0</v>
      </c>
      <c r="AA23" s="22" t="n">
        <v>0.537889053112713</v>
      </c>
      <c r="AB23" s="22" t="n">
        <v>0</v>
      </c>
      <c r="AC23" s="22" t="n">
        <v>0</v>
      </c>
      <c r="AD23" s="22" t="n">
        <v>0.351040379663722</v>
      </c>
      <c r="AE23" s="22"/>
      <c r="AF23" s="22" t="n">
        <v>0</v>
      </c>
      <c r="AG23" s="22" t="n">
        <v>0</v>
      </c>
      <c r="AH23" s="22" t="n">
        <v>0</v>
      </c>
      <c r="AI23" s="22" t="n">
        <v>0.320664894203671</v>
      </c>
      <c r="AJ23" s="22" t="n">
        <v>0.0178963657120914</v>
      </c>
      <c r="AK23" s="22" t="n">
        <v>0.12794731077171</v>
      </c>
      <c r="AL23" s="22" t="n">
        <v>0</v>
      </c>
      <c r="AM23" s="22" t="n">
        <v>0</v>
      </c>
      <c r="AN23" s="22" t="n">
        <v>0</v>
      </c>
      <c r="AO23" s="22" t="n">
        <v>0</v>
      </c>
      <c r="AP23" s="22" t="n">
        <v>0</v>
      </c>
      <c r="AQ23" s="22"/>
      <c r="AR23" s="22" t="n">
        <v>0</v>
      </c>
      <c r="AS23" s="22" t="n">
        <v>0.00975690550324729</v>
      </c>
      <c r="AT23" s="22" t="n">
        <v>0</v>
      </c>
      <c r="AU23" s="22" t="n">
        <v>0</v>
      </c>
      <c r="AV23" s="22" t="n">
        <v>0</v>
      </c>
      <c r="AW23" s="22" t="n">
        <v>0.0157969474150145</v>
      </c>
      <c r="AX23" s="22" t="n">
        <v>0</v>
      </c>
      <c r="AY23" s="22" t="n">
        <v>0.496098104376423</v>
      </c>
      <c r="AZ23" s="22" t="n">
        <v>0</v>
      </c>
      <c r="BA23" s="22" t="n">
        <v>0</v>
      </c>
      <c r="BB23" s="22" t="n">
        <v>0.00240321916899355</v>
      </c>
      <c r="BC23" s="22" t="n">
        <v>0.418176226189713</v>
      </c>
    </row>
    <row r="24">
      <c r="B24" s="18" t="s">
        <v>341</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344</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122</v>
      </c>
      <c r="D7" s="11" t="n">
        <v>29</v>
      </c>
      <c r="E7" s="11" t="n">
        <v>72</v>
      </c>
      <c r="F7" s="11" t="n">
        <v>21</v>
      </c>
      <c r="G7" s="11"/>
      <c r="H7" s="11" t="n">
        <v>13</v>
      </c>
      <c r="I7" s="11" t="n">
        <v>72</v>
      </c>
      <c r="J7" s="11"/>
      <c r="K7" s="11" t="n">
        <v>32</v>
      </c>
      <c r="L7" s="11"/>
      <c r="M7" s="11" t="n">
        <v>17</v>
      </c>
      <c r="N7" s="11" t="n">
        <v>16</v>
      </c>
      <c r="O7" s="11" t="n">
        <v>47</v>
      </c>
      <c r="P7" s="11" t="n">
        <v>42</v>
      </c>
      <c r="Q7" s="11"/>
      <c r="R7" s="11" t="s">
        <v>342</v>
      </c>
      <c r="S7" s="11" t="n">
        <v>10</v>
      </c>
      <c r="T7" s="11" t="n">
        <v>32</v>
      </c>
      <c r="U7" s="11" t="n">
        <v>42</v>
      </c>
      <c r="V7" s="11" t="n">
        <v>38</v>
      </c>
      <c r="W7" s="11"/>
      <c r="X7" s="11" t="n">
        <v>14</v>
      </c>
      <c r="Y7" s="11" t="n">
        <v>9</v>
      </c>
      <c r="Z7" s="11" t="n">
        <v>12</v>
      </c>
      <c r="AA7" s="11" t="n">
        <v>21</v>
      </c>
      <c r="AB7" s="11" t="n">
        <v>21</v>
      </c>
      <c r="AC7" s="11" t="n">
        <v>10</v>
      </c>
      <c r="AD7" s="11" t="n">
        <v>33</v>
      </c>
      <c r="AE7" s="11"/>
      <c r="AF7" s="11" t="s">
        <v>342</v>
      </c>
      <c r="AG7" s="11" t="n">
        <v>2</v>
      </c>
      <c r="AH7" s="11" t="n">
        <v>19</v>
      </c>
      <c r="AI7" s="11" t="n">
        <v>25</v>
      </c>
      <c r="AJ7" s="11" t="n">
        <v>25</v>
      </c>
      <c r="AK7" s="11" t="n">
        <v>10</v>
      </c>
      <c r="AL7" s="11" t="n">
        <v>19</v>
      </c>
      <c r="AM7" s="11" t="n">
        <v>11</v>
      </c>
      <c r="AN7" s="11" t="n">
        <v>5</v>
      </c>
      <c r="AO7" s="11" t="n">
        <v>3</v>
      </c>
      <c r="AP7" s="11" t="n">
        <v>1</v>
      </c>
      <c r="AQ7" s="11"/>
      <c r="AR7" s="11" t="n">
        <v>14</v>
      </c>
      <c r="AS7" s="11" t="n">
        <v>13</v>
      </c>
      <c r="AT7" s="11" t="n">
        <v>29</v>
      </c>
      <c r="AU7" s="11" t="n">
        <v>4</v>
      </c>
      <c r="AV7" s="11" t="n">
        <v>5</v>
      </c>
      <c r="AW7" s="11" t="n">
        <v>19</v>
      </c>
      <c r="AX7" s="11" t="n">
        <v>1</v>
      </c>
      <c r="AY7" s="11" t="n">
        <v>7</v>
      </c>
      <c r="AZ7" s="11" t="n">
        <v>8</v>
      </c>
      <c r="BA7" s="11" t="n">
        <v>5</v>
      </c>
      <c r="BB7" s="11" t="n">
        <v>12</v>
      </c>
      <c r="BC7" s="11" t="n">
        <v>5</v>
      </c>
    </row>
    <row r="8" ht="30" customHeight="1">
      <c r="B8" s="12" t="s">
        <v>21</v>
      </c>
      <c r="C8" s="12" t="n">
        <v>74</v>
      </c>
      <c r="D8" s="12" t="n">
        <v>19</v>
      </c>
      <c r="E8" s="12" t="n">
        <v>24</v>
      </c>
      <c r="F8" s="12" t="n">
        <v>32</v>
      </c>
      <c r="G8" s="12"/>
      <c r="H8" s="12" t="n">
        <v>7</v>
      </c>
      <c r="I8" s="12" t="n">
        <v>38</v>
      </c>
      <c r="J8" s="12"/>
      <c r="K8" s="12" t="n">
        <v>29</v>
      </c>
      <c r="L8" s="12"/>
      <c r="M8" s="12" t="n">
        <v>61</v>
      </c>
      <c r="N8" s="12" t="n">
        <v>8</v>
      </c>
      <c r="O8" s="12" t="n">
        <v>5</v>
      </c>
      <c r="P8" s="12" t="n">
        <v>0</v>
      </c>
      <c r="Q8" s="12"/>
      <c r="R8" s="12" t="s">
        <v>342</v>
      </c>
      <c r="S8" s="12" t="n">
        <v>10</v>
      </c>
      <c r="T8" s="12" t="n">
        <v>14</v>
      </c>
      <c r="U8" s="12" t="n">
        <v>13</v>
      </c>
      <c r="V8" s="12" t="n">
        <v>37</v>
      </c>
      <c r="W8" s="12"/>
      <c r="X8" s="12" t="n">
        <v>23</v>
      </c>
      <c r="Y8" s="12" t="n">
        <v>17</v>
      </c>
      <c r="Z8" s="12" t="n">
        <v>11</v>
      </c>
      <c r="AA8" s="12" t="n">
        <v>8</v>
      </c>
      <c r="AB8" s="12" t="n">
        <v>3</v>
      </c>
      <c r="AC8" s="12" t="n">
        <v>2</v>
      </c>
      <c r="AD8" s="12" t="n">
        <v>1</v>
      </c>
      <c r="AE8" s="12"/>
      <c r="AF8" s="12" t="s">
        <v>342</v>
      </c>
      <c r="AG8" s="12" t="n">
        <v>4</v>
      </c>
      <c r="AH8" s="12" t="n">
        <v>2</v>
      </c>
      <c r="AI8" s="12" t="n">
        <v>10</v>
      </c>
      <c r="AJ8" s="12" t="n">
        <v>8</v>
      </c>
      <c r="AK8" s="12" t="n">
        <v>13</v>
      </c>
      <c r="AL8" s="12" t="n">
        <v>11</v>
      </c>
      <c r="AM8" s="12" t="n">
        <v>8</v>
      </c>
      <c r="AN8" s="12" t="n">
        <v>7</v>
      </c>
      <c r="AO8" s="12" t="n">
        <v>3</v>
      </c>
      <c r="AP8" s="12" t="n">
        <v>0</v>
      </c>
      <c r="AQ8" s="12"/>
      <c r="AR8" s="12" t="n">
        <v>20</v>
      </c>
      <c r="AS8" s="12" t="n">
        <v>6</v>
      </c>
      <c r="AT8" s="12" t="n">
        <v>12</v>
      </c>
      <c r="AU8" s="12" t="n">
        <v>0</v>
      </c>
      <c r="AV8" s="12" t="n">
        <v>2</v>
      </c>
      <c r="AW8" s="12" t="n">
        <v>9</v>
      </c>
      <c r="AX8" s="12" t="n">
        <v>2</v>
      </c>
      <c r="AY8" s="12" t="n">
        <v>0</v>
      </c>
      <c r="AZ8" s="12" t="n">
        <v>3</v>
      </c>
      <c r="BA8" s="12" t="n">
        <v>0</v>
      </c>
      <c r="BB8" s="12" t="n">
        <v>13</v>
      </c>
      <c r="BC8" s="12" t="n">
        <v>7</v>
      </c>
    </row>
    <row r="9">
      <c r="B9" s="17" t="s">
        <v>324</v>
      </c>
      <c r="C9" s="16" t="n">
        <v>0.206992919564423</v>
      </c>
      <c r="D9" s="16" t="n">
        <v>0</v>
      </c>
      <c r="E9" s="16" t="n">
        <v>0.00139443690799916</v>
      </c>
      <c r="F9" s="16" t="n">
        <v>0.486507705459465</v>
      </c>
      <c r="G9" s="16"/>
      <c r="H9" s="16" t="n">
        <v>0.719477037615967</v>
      </c>
      <c r="I9" s="16" t="n">
        <v>0.133969064207654</v>
      </c>
      <c r="J9" s="16"/>
      <c r="K9" s="16" t="n">
        <v>0.150248420411034</v>
      </c>
      <c r="L9" s="16"/>
      <c r="M9" s="16" t="n">
        <v>0.249219073195659</v>
      </c>
      <c r="N9" s="16" t="n">
        <v>0.0229800308500894</v>
      </c>
      <c r="O9" s="16" t="n">
        <v>0.00709642781935511</v>
      </c>
      <c r="P9" s="16" t="n">
        <v>0.0182240874987985</v>
      </c>
      <c r="Q9" s="16"/>
      <c r="R9" s="16" t="s">
        <v>343</v>
      </c>
      <c r="S9" s="16" t="n">
        <v>0</v>
      </c>
      <c r="T9" s="16" t="n">
        <v>0</v>
      </c>
      <c r="U9" s="16" t="n">
        <v>0.109080546839686</v>
      </c>
      <c r="V9" s="16" t="n">
        <v>0.372972156909317</v>
      </c>
      <c r="W9" s="16"/>
      <c r="X9" s="16" t="n">
        <v>0.00142715479134667</v>
      </c>
      <c r="Y9" s="16" t="n">
        <v>0.286861847749331</v>
      </c>
      <c r="Z9" s="16" t="n">
        <v>0.443606439452575</v>
      </c>
      <c r="AA9" s="16" t="n">
        <v>0.184032525782343</v>
      </c>
      <c r="AB9" s="16" t="n">
        <v>0</v>
      </c>
      <c r="AC9" s="16" t="n">
        <v>0</v>
      </c>
      <c r="AD9" s="16" t="n">
        <v>0.00742380401956862</v>
      </c>
      <c r="AE9" s="16"/>
      <c r="AF9" s="16" t="s">
        <v>343</v>
      </c>
      <c r="AG9" s="16" t="n">
        <v>0</v>
      </c>
      <c r="AH9" s="16" t="n">
        <v>0</v>
      </c>
      <c r="AI9" s="16" t="n">
        <v>0.000889668272959575</v>
      </c>
      <c r="AJ9" s="16" t="n">
        <v>0</v>
      </c>
      <c r="AK9" s="16" t="n">
        <v>0.367714915382913</v>
      </c>
      <c r="AL9" s="16" t="n">
        <v>0.581713833641714</v>
      </c>
      <c r="AM9" s="16" t="n">
        <v>0.0254093387164537</v>
      </c>
      <c r="AN9" s="16" t="n">
        <v>0</v>
      </c>
      <c r="AO9" s="16" t="n">
        <v>0</v>
      </c>
      <c r="AP9" s="16" t="n">
        <v>0</v>
      </c>
      <c r="AQ9" s="16"/>
      <c r="AR9" s="16" t="n">
        <v>0.479734787614274</v>
      </c>
      <c r="AS9" s="16" t="n">
        <v>0.00141029385539471</v>
      </c>
      <c r="AT9" s="16" t="n">
        <v>0</v>
      </c>
      <c r="AU9" s="16" t="n">
        <v>0.638483208613462</v>
      </c>
      <c r="AV9" s="16" t="n">
        <v>0</v>
      </c>
      <c r="AW9" s="16" t="n">
        <v>0</v>
      </c>
      <c r="AX9" s="16" t="n">
        <v>0</v>
      </c>
      <c r="AY9" s="16" t="n">
        <v>0</v>
      </c>
      <c r="AZ9" s="16" t="n">
        <v>0.501731632356055</v>
      </c>
      <c r="BA9" s="16" t="n">
        <v>0</v>
      </c>
      <c r="BB9" s="16" t="n">
        <v>0.319842826939233</v>
      </c>
      <c r="BC9" s="16" t="n">
        <v>0</v>
      </c>
    </row>
    <row r="10">
      <c r="B10" s="17" t="s">
        <v>325</v>
      </c>
      <c r="C10" s="16" t="n">
        <v>0.0381361146517094</v>
      </c>
      <c r="D10" s="16" t="n">
        <v>0</v>
      </c>
      <c r="E10" s="16" t="n">
        <v>0.00578692679838333</v>
      </c>
      <c r="F10" s="16" t="n">
        <v>0.0854608857325978</v>
      </c>
      <c r="G10" s="16"/>
      <c r="H10" s="16" t="n">
        <v>0</v>
      </c>
      <c r="I10" s="16" t="n">
        <v>0.0757072206716367</v>
      </c>
      <c r="J10" s="16"/>
      <c r="K10" s="16" t="n">
        <v>0</v>
      </c>
      <c r="L10" s="16"/>
      <c r="M10" s="16" t="n">
        <v>0.0443599428182684</v>
      </c>
      <c r="N10" s="16" t="n">
        <v>0</v>
      </c>
      <c r="O10" s="16" t="n">
        <v>0.0283664582671407</v>
      </c>
      <c r="P10" s="16" t="n">
        <v>0.0108918544201265</v>
      </c>
      <c r="Q10" s="16"/>
      <c r="R10" s="16" t="s">
        <v>343</v>
      </c>
      <c r="S10" s="16" t="n">
        <v>0</v>
      </c>
      <c r="T10" s="16" t="n">
        <v>0.19878516312757</v>
      </c>
      <c r="U10" s="16" t="n">
        <v>0.00987962240956078</v>
      </c>
      <c r="V10" s="16" t="n">
        <v>0</v>
      </c>
      <c r="W10" s="16"/>
      <c r="X10" s="16" t="n">
        <v>0.121622763136512</v>
      </c>
      <c r="Y10" s="16" t="n">
        <v>0</v>
      </c>
      <c r="Z10" s="16" t="n">
        <v>0</v>
      </c>
      <c r="AA10" s="16" t="n">
        <v>0</v>
      </c>
      <c r="AB10" s="16" t="n">
        <v>0</v>
      </c>
      <c r="AC10" s="16" t="n">
        <v>0</v>
      </c>
      <c r="AD10" s="16" t="n">
        <v>0.00443692956533615</v>
      </c>
      <c r="AE10" s="16"/>
      <c r="AF10" s="16" t="s">
        <v>343</v>
      </c>
      <c r="AG10" s="16" t="n">
        <v>0</v>
      </c>
      <c r="AH10" s="16" t="n">
        <v>0.00207676177932699</v>
      </c>
      <c r="AI10" s="16" t="n">
        <v>0</v>
      </c>
      <c r="AJ10" s="16" t="n">
        <v>0</v>
      </c>
      <c r="AK10" s="16" t="n">
        <v>0.207393727298248</v>
      </c>
      <c r="AL10" s="16" t="n">
        <v>0</v>
      </c>
      <c r="AM10" s="16" t="n">
        <v>0.017490280476602</v>
      </c>
      <c r="AN10" s="16" t="n">
        <v>0</v>
      </c>
      <c r="AO10" s="16" t="n">
        <v>0</v>
      </c>
      <c r="AP10" s="16" t="n">
        <v>0</v>
      </c>
      <c r="AQ10" s="16"/>
      <c r="AR10" s="16" t="n">
        <v>0</v>
      </c>
      <c r="AS10" s="16" t="n">
        <v>0.448271927141969</v>
      </c>
      <c r="AT10" s="16" t="n">
        <v>0.0110164993216009</v>
      </c>
      <c r="AU10" s="16" t="n">
        <v>0</v>
      </c>
      <c r="AV10" s="16" t="n">
        <v>0</v>
      </c>
      <c r="AW10" s="16" t="n">
        <v>0</v>
      </c>
      <c r="AX10" s="16" t="n">
        <v>0</v>
      </c>
      <c r="AY10" s="16" t="n">
        <v>0.0122304229497938</v>
      </c>
      <c r="AZ10" s="16" t="n">
        <v>0</v>
      </c>
      <c r="BA10" s="16" t="n">
        <v>0</v>
      </c>
      <c r="BB10" s="16" t="n">
        <v>0</v>
      </c>
      <c r="BC10" s="16" t="n">
        <v>0</v>
      </c>
    </row>
    <row r="11">
      <c r="B11" s="17" t="s">
        <v>326</v>
      </c>
      <c r="C11" s="16" t="n">
        <v>0.0682210794142591</v>
      </c>
      <c r="D11" s="16" t="n">
        <v>0</v>
      </c>
      <c r="E11" s="16" t="n">
        <v>0.0379701286464686</v>
      </c>
      <c r="F11" s="16" t="n">
        <v>0.132040413829052</v>
      </c>
      <c r="G11" s="16"/>
      <c r="H11" s="16" t="n">
        <v>0</v>
      </c>
      <c r="I11" s="16" t="n">
        <v>0.0479549385086551</v>
      </c>
      <c r="J11" s="16"/>
      <c r="K11" s="16" t="n">
        <v>0.124172632088487</v>
      </c>
      <c r="L11" s="16"/>
      <c r="M11" s="16" t="n">
        <v>0.0683240662302992</v>
      </c>
      <c r="N11" s="16" t="n">
        <v>0.107753625918783</v>
      </c>
      <c r="O11" s="16" t="n">
        <v>0</v>
      </c>
      <c r="P11" s="16" t="n">
        <v>0.0279162879307849</v>
      </c>
      <c r="Q11" s="16"/>
      <c r="R11" s="16" t="s">
        <v>343</v>
      </c>
      <c r="S11" s="16" t="n">
        <v>0.270202279705522</v>
      </c>
      <c r="T11" s="16" t="n">
        <v>0.0665168195092018</v>
      </c>
      <c r="U11" s="16" t="n">
        <v>0.000967464035045872</v>
      </c>
      <c r="V11" s="16" t="n">
        <v>0.039035013252263</v>
      </c>
      <c r="W11" s="16"/>
      <c r="X11" s="16" t="n">
        <v>0.140781791749999</v>
      </c>
      <c r="Y11" s="16" t="n">
        <v>0.0840154204252775</v>
      </c>
      <c r="Z11" s="16" t="n">
        <v>0</v>
      </c>
      <c r="AA11" s="16" t="n">
        <v>0.0427771502154953</v>
      </c>
      <c r="AB11" s="16" t="n">
        <v>0</v>
      </c>
      <c r="AC11" s="16" t="n">
        <v>0</v>
      </c>
      <c r="AD11" s="16" t="n">
        <v>0</v>
      </c>
      <c r="AE11" s="16"/>
      <c r="AF11" s="16" t="s">
        <v>343</v>
      </c>
      <c r="AG11" s="16" t="n">
        <v>0</v>
      </c>
      <c r="AH11" s="16" t="n">
        <v>0</v>
      </c>
      <c r="AI11" s="16" t="n">
        <v>0.0341469456972914</v>
      </c>
      <c r="AJ11" s="16" t="n">
        <v>0.193449149688928</v>
      </c>
      <c r="AK11" s="16" t="n">
        <v>0</v>
      </c>
      <c r="AL11" s="16" t="n">
        <v>0.0536534958249607</v>
      </c>
      <c r="AM11" s="16" t="n">
        <v>0</v>
      </c>
      <c r="AN11" s="16" t="n">
        <v>0</v>
      </c>
      <c r="AO11" s="16" t="n">
        <v>0.96134064910362</v>
      </c>
      <c r="AP11" s="16" t="n">
        <v>0</v>
      </c>
      <c r="AQ11" s="16"/>
      <c r="AR11" s="16" t="n">
        <v>0</v>
      </c>
      <c r="AS11" s="16" t="n">
        <v>0.502401347242775</v>
      </c>
      <c r="AT11" s="16" t="n">
        <v>0</v>
      </c>
      <c r="AU11" s="16" t="n">
        <v>0</v>
      </c>
      <c r="AV11" s="16" t="n">
        <v>0</v>
      </c>
      <c r="AW11" s="16" t="n">
        <v>0.067016704007939</v>
      </c>
      <c r="AX11" s="16" t="n">
        <v>0</v>
      </c>
      <c r="AY11" s="16" t="n">
        <v>0</v>
      </c>
      <c r="AZ11" s="16" t="n">
        <v>0.49055182130839</v>
      </c>
      <c r="BA11" s="16" t="n">
        <v>0</v>
      </c>
      <c r="BB11" s="16" t="n">
        <v>0.00100624720445994</v>
      </c>
      <c r="BC11" s="16" t="n">
        <v>0</v>
      </c>
    </row>
    <row r="12">
      <c r="B12" s="17" t="s">
        <v>327</v>
      </c>
      <c r="C12" s="16" t="n">
        <v>0.225852790576295</v>
      </c>
      <c r="D12" s="16" t="n">
        <v>0.547878572531249</v>
      </c>
      <c r="E12" s="16" t="n">
        <v>0.268370079716716</v>
      </c>
      <c r="F12" s="16" t="n">
        <v>0.000268865736905942</v>
      </c>
      <c r="G12" s="16"/>
      <c r="H12" s="16" t="n">
        <v>0.0141665062180308</v>
      </c>
      <c r="I12" s="16" t="n">
        <v>0.273523536376631</v>
      </c>
      <c r="J12" s="16"/>
      <c r="K12" s="16" t="n">
        <v>0.118114404148252</v>
      </c>
      <c r="L12" s="16"/>
      <c r="M12" s="16" t="n">
        <v>0.264883911914972</v>
      </c>
      <c r="N12" s="16" t="n">
        <v>0</v>
      </c>
      <c r="O12" s="16" t="n">
        <v>0.141157848412081</v>
      </c>
      <c r="P12" s="16" t="n">
        <v>0.0505961300170771</v>
      </c>
      <c r="Q12" s="16"/>
      <c r="R12" s="16" t="s">
        <v>343</v>
      </c>
      <c r="S12" s="16" t="n">
        <v>0.413905203226837</v>
      </c>
      <c r="T12" s="16" t="n">
        <v>0.0149590898734312</v>
      </c>
      <c r="U12" s="16" t="n">
        <v>0.256710679444639</v>
      </c>
      <c r="V12" s="16" t="n">
        <v>0.241259942487517</v>
      </c>
      <c r="W12" s="16"/>
      <c r="X12" s="16" t="n">
        <v>0.262066150223351</v>
      </c>
      <c r="Y12" s="16" t="n">
        <v>0.177293112900314</v>
      </c>
      <c r="Z12" s="16" t="n">
        <v>0.404267487106451</v>
      </c>
      <c r="AA12" s="16" t="n">
        <v>0.390257478316126</v>
      </c>
      <c r="AB12" s="16" t="n">
        <v>0</v>
      </c>
      <c r="AC12" s="16" t="n">
        <v>0.0227803224394614</v>
      </c>
      <c r="AD12" s="16" t="n">
        <v>0.116129857412418</v>
      </c>
      <c r="AE12" s="16"/>
      <c r="AF12" s="16" t="s">
        <v>343</v>
      </c>
      <c r="AG12" s="16" t="n">
        <v>0.997950418657081</v>
      </c>
      <c r="AH12" s="16" t="n">
        <v>0</v>
      </c>
      <c r="AI12" s="16" t="n">
        <v>0.345251492919351</v>
      </c>
      <c r="AJ12" s="16" t="n">
        <v>0.0224551777880172</v>
      </c>
      <c r="AK12" s="16" t="n">
        <v>0.00724030839468603</v>
      </c>
      <c r="AL12" s="16" t="n">
        <v>0.293054556591968</v>
      </c>
      <c r="AM12" s="16" t="n">
        <v>0.0154788264546967</v>
      </c>
      <c r="AN12" s="16" t="n">
        <v>0.782430306685375</v>
      </c>
      <c r="AO12" s="16" t="n">
        <v>0</v>
      </c>
      <c r="AP12" s="16" t="n">
        <v>0</v>
      </c>
      <c r="AQ12" s="16"/>
      <c r="AR12" s="16" t="n">
        <v>0.0109332878720424</v>
      </c>
      <c r="AS12" s="16" t="n">
        <v>0.00141029385539471</v>
      </c>
      <c r="AT12" s="16" t="n">
        <v>0.494402469228726</v>
      </c>
      <c r="AU12" s="16" t="n">
        <v>0.120505597128846</v>
      </c>
      <c r="AV12" s="16" t="n">
        <v>0</v>
      </c>
      <c r="AW12" s="16" t="n">
        <v>0.0143946123600244</v>
      </c>
      <c r="AX12" s="16" t="n">
        <v>0</v>
      </c>
      <c r="AY12" s="16" t="n">
        <v>0</v>
      </c>
      <c r="AZ12" s="16" t="n">
        <v>0</v>
      </c>
      <c r="BA12" s="16" t="n">
        <v>0</v>
      </c>
      <c r="BB12" s="16" t="n">
        <v>0.327132133012125</v>
      </c>
      <c r="BC12" s="16" t="n">
        <v>0.94228439677033</v>
      </c>
    </row>
    <row r="13">
      <c r="B13" s="17" t="s">
        <v>328</v>
      </c>
      <c r="C13" s="16" t="n">
        <v>0.0346191793832239</v>
      </c>
      <c r="D13" s="16" t="n">
        <v>0.00575765223898629</v>
      </c>
      <c r="E13" s="16" t="n">
        <v>0.0139421307261283</v>
      </c>
      <c r="F13" s="16" t="n">
        <v>0.0675637069204588</v>
      </c>
      <c r="G13" s="16"/>
      <c r="H13" s="16" t="n">
        <v>0</v>
      </c>
      <c r="I13" s="16" t="n">
        <v>0.0628936954163551</v>
      </c>
      <c r="J13" s="16"/>
      <c r="K13" s="16" t="n">
        <v>0.012918122136936</v>
      </c>
      <c r="L13" s="16"/>
      <c r="M13" s="16" t="n">
        <v>0.0317256288302525</v>
      </c>
      <c r="N13" s="16" t="n">
        <v>0</v>
      </c>
      <c r="O13" s="16" t="n">
        <v>0.136660027566276</v>
      </c>
      <c r="P13" s="16" t="n">
        <v>0.0108918544201265</v>
      </c>
      <c r="Q13" s="16"/>
      <c r="R13" s="16" t="s">
        <v>343</v>
      </c>
      <c r="S13" s="16" t="n">
        <v>0.0132976370411976</v>
      </c>
      <c r="T13" s="16" t="n">
        <v>0.00803233875959805</v>
      </c>
      <c r="U13" s="16" t="n">
        <v>0.0168879812250765</v>
      </c>
      <c r="V13" s="16" t="n">
        <v>0.0563855322405214</v>
      </c>
      <c r="W13" s="16"/>
      <c r="X13" s="16" t="n">
        <v>0.0829029911732174</v>
      </c>
      <c r="Y13" s="16" t="n">
        <v>0</v>
      </c>
      <c r="Z13" s="16" t="n">
        <v>0.0158308156457742</v>
      </c>
      <c r="AA13" s="16" t="n">
        <v>0.0286580656785968</v>
      </c>
      <c r="AB13" s="16" t="n">
        <v>0.0716689876465478</v>
      </c>
      <c r="AC13" s="16" t="n">
        <v>0</v>
      </c>
      <c r="AD13" s="16" t="n">
        <v>0.00443692956533615</v>
      </c>
      <c r="AE13" s="16"/>
      <c r="AF13" s="16" t="s">
        <v>343</v>
      </c>
      <c r="AG13" s="16" t="n">
        <v>0</v>
      </c>
      <c r="AH13" s="16" t="n">
        <v>0.0447132724710718</v>
      </c>
      <c r="AI13" s="16" t="n">
        <v>0.0237893671206216</v>
      </c>
      <c r="AJ13" s="16" t="n">
        <v>0.264937865905857</v>
      </c>
      <c r="AK13" s="16" t="n">
        <v>0</v>
      </c>
      <c r="AL13" s="16" t="n">
        <v>0.0101264159577158</v>
      </c>
      <c r="AM13" s="16" t="n">
        <v>0</v>
      </c>
      <c r="AN13" s="16" t="n">
        <v>0</v>
      </c>
      <c r="AO13" s="16" t="n">
        <v>0</v>
      </c>
      <c r="AP13" s="16" t="n">
        <v>1</v>
      </c>
      <c r="AQ13" s="16"/>
      <c r="AR13" s="16" t="n">
        <v>0</v>
      </c>
      <c r="AS13" s="16" t="n">
        <v>0.0102162406207219</v>
      </c>
      <c r="AT13" s="16" t="n">
        <v>0.0220329986432019</v>
      </c>
      <c r="AU13" s="16" t="n">
        <v>0</v>
      </c>
      <c r="AV13" s="16" t="n">
        <v>0.968777766534877</v>
      </c>
      <c r="AW13" s="16" t="n">
        <v>0.0252971035890561</v>
      </c>
      <c r="AX13" s="16" t="n">
        <v>0</v>
      </c>
      <c r="AY13" s="16" t="n">
        <v>0.0122304229497938</v>
      </c>
      <c r="AZ13" s="16" t="n">
        <v>0</v>
      </c>
      <c r="BA13" s="16" t="n">
        <v>0</v>
      </c>
      <c r="BB13" s="16" t="n">
        <v>0.00728930607289239</v>
      </c>
      <c r="BC13" s="16" t="n">
        <v>0</v>
      </c>
    </row>
    <row r="14">
      <c r="B14" s="17" t="s">
        <v>329</v>
      </c>
      <c r="C14" s="16" t="n">
        <v>0.0722736636693211</v>
      </c>
      <c r="D14" s="16" t="n">
        <v>0.00563705585240216</v>
      </c>
      <c r="E14" s="16" t="n">
        <v>0.178840389061996</v>
      </c>
      <c r="F14" s="16" t="n">
        <v>0.0319049738822963</v>
      </c>
      <c r="G14" s="16"/>
      <c r="H14" s="16" t="n">
        <v>0.0007630015426106</v>
      </c>
      <c r="I14" s="16" t="n">
        <v>0.028214223678235</v>
      </c>
      <c r="J14" s="16"/>
      <c r="K14" s="16" t="n">
        <v>0.16670354173395</v>
      </c>
      <c r="L14" s="16"/>
      <c r="M14" s="16" t="n">
        <v>0.0679520956201281</v>
      </c>
      <c r="N14" s="16" t="n">
        <v>0.107006262158567</v>
      </c>
      <c r="O14" s="16" t="n">
        <v>0.0694705446945567</v>
      </c>
      <c r="P14" s="16" t="n">
        <v>0.0388081423509114</v>
      </c>
      <c r="Q14" s="16"/>
      <c r="R14" s="16" t="s">
        <v>343</v>
      </c>
      <c r="S14" s="16" t="n">
        <v>0</v>
      </c>
      <c r="T14" s="16" t="n">
        <v>0.0223365052823041</v>
      </c>
      <c r="U14" s="16" t="n">
        <v>0.0143422746095227</v>
      </c>
      <c r="V14" s="16" t="n">
        <v>0.130638985331675</v>
      </c>
      <c r="W14" s="16"/>
      <c r="X14" s="16" t="n">
        <v>0.185290186935785</v>
      </c>
      <c r="Y14" s="16" t="n">
        <v>0.000749494385381131</v>
      </c>
      <c r="Z14" s="16" t="n">
        <v>0</v>
      </c>
      <c r="AA14" s="16" t="n">
        <v>0.0245850946808882</v>
      </c>
      <c r="AB14" s="16" t="n">
        <v>0.242133409736714</v>
      </c>
      <c r="AC14" s="16" t="n">
        <v>0</v>
      </c>
      <c r="AD14" s="16" t="n">
        <v>0.0318418447265246</v>
      </c>
      <c r="AE14" s="16"/>
      <c r="AF14" s="16" t="s">
        <v>343</v>
      </c>
      <c r="AG14" s="16" t="n">
        <v>0</v>
      </c>
      <c r="AH14" s="16" t="n">
        <v>0.0149039837431589</v>
      </c>
      <c r="AI14" s="16" t="n">
        <v>0</v>
      </c>
      <c r="AJ14" s="16" t="n">
        <v>0.00172574333157753</v>
      </c>
      <c r="AK14" s="16" t="n">
        <v>0.323114410738082</v>
      </c>
      <c r="AL14" s="16" t="n">
        <v>0.0207043270841118</v>
      </c>
      <c r="AM14" s="16" t="n">
        <v>0</v>
      </c>
      <c r="AN14" s="16" t="n">
        <v>0.120628634120871</v>
      </c>
      <c r="AO14" s="16" t="n">
        <v>0</v>
      </c>
      <c r="AP14" s="16" t="n">
        <v>0</v>
      </c>
      <c r="AQ14" s="16"/>
      <c r="AR14" s="16" t="n">
        <v>0.00546664393602119</v>
      </c>
      <c r="AS14" s="16" t="n">
        <v>0</v>
      </c>
      <c r="AT14" s="16" t="n">
        <v>0.0583694865809686</v>
      </c>
      <c r="AU14" s="16" t="n">
        <v>0.120505597128846</v>
      </c>
      <c r="AV14" s="16" t="n">
        <v>0</v>
      </c>
      <c r="AW14" s="16" t="n">
        <v>0.012648551794528</v>
      </c>
      <c r="AX14" s="16" t="n">
        <v>0</v>
      </c>
      <c r="AY14" s="16" t="n">
        <v>0.481654365575309</v>
      </c>
      <c r="AZ14" s="16" t="n">
        <v>0</v>
      </c>
      <c r="BA14" s="16" t="n">
        <v>0.305242048643189</v>
      </c>
      <c r="BB14" s="16" t="n">
        <v>0.320849074143693</v>
      </c>
      <c r="BC14" s="16" t="n">
        <v>0</v>
      </c>
    </row>
    <row r="15">
      <c r="B15" s="17" t="s">
        <v>330</v>
      </c>
      <c r="C15" s="16" t="n">
        <v>0.125449405362399</v>
      </c>
      <c r="D15" s="16" t="n">
        <v>0.127984989725837</v>
      </c>
      <c r="E15" s="16" t="n">
        <v>0.2896871802388</v>
      </c>
      <c r="F15" s="16" t="n">
        <v>0</v>
      </c>
      <c r="G15" s="16"/>
      <c r="H15" s="16" t="n">
        <v>0</v>
      </c>
      <c r="I15" s="16" t="n">
        <v>0.160521164163414</v>
      </c>
      <c r="J15" s="16"/>
      <c r="K15" s="16" t="n">
        <v>0.0205789320269323</v>
      </c>
      <c r="L15" s="16"/>
      <c r="M15" s="16" t="n">
        <v>0.11608583739199</v>
      </c>
      <c r="N15" s="16" t="n">
        <v>0.175948391893868</v>
      </c>
      <c r="O15" s="16" t="n">
        <v>0.165123115104984</v>
      </c>
      <c r="P15" s="16" t="n">
        <v>0.03935334806519</v>
      </c>
      <c r="Q15" s="16"/>
      <c r="R15" s="16" t="s">
        <v>343</v>
      </c>
      <c r="S15" s="16" t="n">
        <v>0.228017945079346</v>
      </c>
      <c r="T15" s="16" t="n">
        <v>0.404113103622605</v>
      </c>
      <c r="U15" s="16" t="n">
        <v>0.0978363954549591</v>
      </c>
      <c r="V15" s="16" t="n">
        <v>0.00647583335437668</v>
      </c>
      <c r="W15" s="16"/>
      <c r="X15" s="16" t="n">
        <v>0</v>
      </c>
      <c r="Y15" s="16" t="n">
        <v>0.406983400403127</v>
      </c>
      <c r="Z15" s="16" t="n">
        <v>0.0536658923174837</v>
      </c>
      <c r="AA15" s="16" t="n">
        <v>0.146943932571014</v>
      </c>
      <c r="AB15" s="16" t="n">
        <v>0.0393224016403537</v>
      </c>
      <c r="AC15" s="16" t="n">
        <v>0.0114689600507832</v>
      </c>
      <c r="AD15" s="16" t="n">
        <v>0.327610358104739</v>
      </c>
      <c r="AE15" s="16"/>
      <c r="AF15" s="16" t="s">
        <v>343</v>
      </c>
      <c r="AG15" s="16" t="n">
        <v>0</v>
      </c>
      <c r="AH15" s="16" t="n">
        <v>0.287998550507789</v>
      </c>
      <c r="AI15" s="16" t="n">
        <v>0.531145145830566</v>
      </c>
      <c r="AJ15" s="16" t="n">
        <v>0.363276569341037</v>
      </c>
      <c r="AK15" s="16" t="n">
        <v>0.0528651361275363</v>
      </c>
      <c r="AL15" s="16" t="n">
        <v>0</v>
      </c>
      <c r="AM15" s="16" t="n">
        <v>0.017490280476602</v>
      </c>
      <c r="AN15" s="16" t="n">
        <v>0</v>
      </c>
      <c r="AO15" s="16" t="n">
        <v>0</v>
      </c>
      <c r="AP15" s="16" t="n">
        <v>0</v>
      </c>
      <c r="AQ15" s="16"/>
      <c r="AR15" s="16" t="n">
        <v>0.245334037743158</v>
      </c>
      <c r="AS15" s="16" t="n">
        <v>0</v>
      </c>
      <c r="AT15" s="16" t="n">
        <v>0.114972748202055</v>
      </c>
      <c r="AU15" s="16" t="n">
        <v>0</v>
      </c>
      <c r="AV15" s="16" t="n">
        <v>0</v>
      </c>
      <c r="AW15" s="16" t="n">
        <v>0.067016704007939</v>
      </c>
      <c r="AX15" s="16" t="n">
        <v>1</v>
      </c>
      <c r="AY15" s="16" t="n">
        <v>0.469423942625515</v>
      </c>
      <c r="AZ15" s="16" t="n">
        <v>0</v>
      </c>
      <c r="BA15" s="16" t="n">
        <v>0</v>
      </c>
      <c r="BB15" s="16" t="n">
        <v>0</v>
      </c>
      <c r="BC15" s="16" t="n">
        <v>0</v>
      </c>
    </row>
    <row r="16">
      <c r="B16" s="17" t="s">
        <v>331</v>
      </c>
      <c r="C16" s="16" t="n">
        <v>0.0213369399666746</v>
      </c>
      <c r="D16" s="16" t="n">
        <v>0.00575765223898629</v>
      </c>
      <c r="E16" s="16" t="n">
        <v>0.0620212573911728</v>
      </c>
      <c r="F16" s="16" t="n">
        <v>0</v>
      </c>
      <c r="G16" s="16"/>
      <c r="H16" s="16" t="n">
        <v>0.00195560553176243</v>
      </c>
      <c r="I16" s="16" t="n">
        <v>0.0259375197506387</v>
      </c>
      <c r="J16" s="16"/>
      <c r="K16" s="16" t="n">
        <v>0.000158053205803448</v>
      </c>
      <c r="L16" s="16"/>
      <c r="M16" s="16" t="n">
        <v>0</v>
      </c>
      <c r="N16" s="16" t="n">
        <v>0.128055045644825</v>
      </c>
      <c r="O16" s="16" t="n">
        <v>0.0959055467739775</v>
      </c>
      <c r="P16" s="16" t="n">
        <v>0.134877430022317</v>
      </c>
      <c r="Q16" s="16"/>
      <c r="R16" s="16" t="s">
        <v>343</v>
      </c>
      <c r="S16" s="16" t="n">
        <v>0.0675688759313317</v>
      </c>
      <c r="T16" s="16" t="n">
        <v>0.0544137262111257</v>
      </c>
      <c r="U16" s="16" t="n">
        <v>0.000341187822405775</v>
      </c>
      <c r="V16" s="16" t="n">
        <v>0.00448486942764919</v>
      </c>
      <c r="W16" s="16"/>
      <c r="X16" s="16" t="n">
        <v>0</v>
      </c>
      <c r="Y16" s="16" t="n">
        <v>0</v>
      </c>
      <c r="Z16" s="16" t="n">
        <v>0.0123131077031729</v>
      </c>
      <c r="AA16" s="16" t="n">
        <v>0.0546580025503993</v>
      </c>
      <c r="AB16" s="16" t="n">
        <v>0.0469189417920362</v>
      </c>
      <c r="AC16" s="16" t="n">
        <v>0.443066918156683</v>
      </c>
      <c r="AD16" s="16" t="n">
        <v>0.135089794440566</v>
      </c>
      <c r="AE16" s="16"/>
      <c r="AF16" s="16" t="s">
        <v>343</v>
      </c>
      <c r="AG16" s="16" t="n">
        <v>0</v>
      </c>
      <c r="AH16" s="16" t="n">
        <v>0.0133724014942432</v>
      </c>
      <c r="AI16" s="16" t="n">
        <v>0.0130071627873008</v>
      </c>
      <c r="AJ16" s="16" t="n">
        <v>0.0213300258245186</v>
      </c>
      <c r="AK16" s="16" t="n">
        <v>0.0332755587375831</v>
      </c>
      <c r="AL16" s="16" t="n">
        <v>0.012310263450688</v>
      </c>
      <c r="AM16" s="16" t="n">
        <v>0.0926699727176163</v>
      </c>
      <c r="AN16" s="16" t="n">
        <v>0</v>
      </c>
      <c r="AO16" s="16" t="n">
        <v>0</v>
      </c>
      <c r="AP16" s="16" t="n">
        <v>0</v>
      </c>
      <c r="AQ16" s="16"/>
      <c r="AR16" s="16" t="n">
        <v>0.00546664393602119</v>
      </c>
      <c r="AS16" s="16" t="n">
        <v>0.0102162406207219</v>
      </c>
      <c r="AT16" s="16" t="n">
        <v>0.0693859859025696</v>
      </c>
      <c r="AU16" s="16" t="n">
        <v>0.120505597128846</v>
      </c>
      <c r="AV16" s="16" t="n">
        <v>0</v>
      </c>
      <c r="AW16" s="16" t="n">
        <v>0.0178867334910171</v>
      </c>
      <c r="AX16" s="16" t="n">
        <v>0</v>
      </c>
      <c r="AY16" s="16" t="n">
        <v>0</v>
      </c>
      <c r="AZ16" s="16" t="n">
        <v>0.001543309267111</v>
      </c>
      <c r="BA16" s="16" t="n">
        <v>0</v>
      </c>
      <c r="BB16" s="16" t="n">
        <v>0.00100624720445994</v>
      </c>
      <c r="BC16" s="16" t="n">
        <v>0.0562500580405209</v>
      </c>
    </row>
    <row r="17">
      <c r="B17" s="17" t="s">
        <v>332</v>
      </c>
      <c r="C17" s="16" t="n">
        <v>0.0846715091266989</v>
      </c>
      <c r="D17" s="16" t="n">
        <v>0.260764779388511</v>
      </c>
      <c r="E17" s="16" t="n">
        <v>0.0566530139112915</v>
      </c>
      <c r="F17" s="16" t="n">
        <v>0</v>
      </c>
      <c r="G17" s="16"/>
      <c r="H17" s="16" t="n">
        <v>0.0761937843074425</v>
      </c>
      <c r="I17" s="16" t="n">
        <v>0.150617799004658</v>
      </c>
      <c r="J17" s="16"/>
      <c r="K17" s="16" t="n">
        <v>0.194536321008051</v>
      </c>
      <c r="L17" s="16"/>
      <c r="M17" s="16" t="n">
        <v>0.078798016916681</v>
      </c>
      <c r="N17" s="16" t="n">
        <v>0.0838100847759877</v>
      </c>
      <c r="O17" s="16" t="n">
        <v>0.156716483694461</v>
      </c>
      <c r="P17" s="16" t="n">
        <v>0.143136058014994</v>
      </c>
      <c r="Q17" s="16"/>
      <c r="R17" s="16" t="s">
        <v>343</v>
      </c>
      <c r="S17" s="16" t="n">
        <v>0</v>
      </c>
      <c r="T17" s="16" t="n">
        <v>0.0889915137466243</v>
      </c>
      <c r="U17" s="16" t="n">
        <v>0.378446726240215</v>
      </c>
      <c r="V17" s="16" t="n">
        <v>0</v>
      </c>
      <c r="W17" s="16"/>
      <c r="X17" s="16" t="n">
        <v>0.20590896198979</v>
      </c>
      <c r="Y17" s="16" t="n">
        <v>0.00354436146516066</v>
      </c>
      <c r="Z17" s="16" t="n">
        <v>0.01665036545706</v>
      </c>
      <c r="AA17" s="16" t="n">
        <v>0.034602203979925</v>
      </c>
      <c r="AB17" s="16" t="n">
        <v>0.252132286407653</v>
      </c>
      <c r="AC17" s="16" t="n">
        <v>0.0589361173753434</v>
      </c>
      <c r="AD17" s="16" t="n">
        <v>0.0376972668445992</v>
      </c>
      <c r="AE17" s="16"/>
      <c r="AF17" s="16" t="s">
        <v>343</v>
      </c>
      <c r="AG17" s="16" t="n">
        <v>0</v>
      </c>
      <c r="AH17" s="16" t="n">
        <v>0.146217157341778</v>
      </c>
      <c r="AI17" s="16" t="n">
        <v>0.022199066882308</v>
      </c>
      <c r="AJ17" s="16" t="n">
        <v>0.00199746857792537</v>
      </c>
      <c r="AK17" s="16" t="n">
        <v>0</v>
      </c>
      <c r="AL17" s="16" t="n">
        <v>0.00120548505365498</v>
      </c>
      <c r="AM17" s="16" t="n">
        <v>0.736376894794905</v>
      </c>
      <c r="AN17" s="16" t="n">
        <v>0</v>
      </c>
      <c r="AO17" s="16" t="n">
        <v>0.0386593508963804</v>
      </c>
      <c r="AP17" s="16" t="n">
        <v>0</v>
      </c>
      <c r="AQ17" s="16"/>
      <c r="AR17" s="16" t="n">
        <v>0.00697592208222379</v>
      </c>
      <c r="AS17" s="16" t="n">
        <v>0.0116265344761167</v>
      </c>
      <c r="AT17" s="16" t="n">
        <v>0.0914189845457714</v>
      </c>
      <c r="AU17" s="16" t="n">
        <v>0</v>
      </c>
      <c r="AV17" s="16" t="n">
        <v>0</v>
      </c>
      <c r="AW17" s="16" t="n">
        <v>0.556743823342095</v>
      </c>
      <c r="AX17" s="16" t="n">
        <v>0</v>
      </c>
      <c r="AY17" s="16" t="n">
        <v>0</v>
      </c>
      <c r="AZ17" s="16" t="n">
        <v>0</v>
      </c>
      <c r="BA17" s="16" t="n">
        <v>0.305242048643189</v>
      </c>
      <c r="BB17" s="16" t="n">
        <v>0.00829555327735232</v>
      </c>
      <c r="BC17" s="16" t="n">
        <v>0</v>
      </c>
    </row>
    <row r="18">
      <c r="B18" s="17" t="s">
        <v>333</v>
      </c>
      <c r="C18" s="16" t="n">
        <v>0.027572455108018</v>
      </c>
      <c r="D18" s="16" t="n">
        <v>0.0410925243029654</v>
      </c>
      <c r="E18" s="16" t="n">
        <v>0.0238142784506075</v>
      </c>
      <c r="F18" s="16" t="n">
        <v>0.0222841009237113</v>
      </c>
      <c r="G18" s="16"/>
      <c r="H18" s="16" t="n">
        <v>0.0976475515766938</v>
      </c>
      <c r="I18" s="16" t="n">
        <v>0.0123885938963465</v>
      </c>
      <c r="J18" s="16"/>
      <c r="K18" s="16" t="n">
        <v>0.0255068066440501</v>
      </c>
      <c r="L18" s="16"/>
      <c r="M18" s="16" t="n">
        <v>0</v>
      </c>
      <c r="N18" s="16" t="n">
        <v>0.152752214511289</v>
      </c>
      <c r="O18" s="16" t="n">
        <v>0.143440261285569</v>
      </c>
      <c r="P18" s="16" t="n">
        <v>0.207595430993201</v>
      </c>
      <c r="Q18" s="16"/>
      <c r="R18" s="16" t="s">
        <v>343</v>
      </c>
      <c r="S18" s="16" t="n">
        <v>0.00615798433629101</v>
      </c>
      <c r="T18" s="16" t="n">
        <v>0.0747211778004803</v>
      </c>
      <c r="U18" s="16" t="n">
        <v>0.0622742463519802</v>
      </c>
      <c r="V18" s="16" t="n">
        <v>0.00363799357898991</v>
      </c>
      <c r="W18" s="16"/>
      <c r="X18" s="16" t="n">
        <v>0</v>
      </c>
      <c r="Y18" s="16" t="n">
        <v>0.0405523626714091</v>
      </c>
      <c r="Z18" s="16" t="n">
        <v>0</v>
      </c>
      <c r="AA18" s="16" t="n">
        <v>0.0879329914794433</v>
      </c>
      <c r="AB18" s="16" t="n">
        <v>0.13866498079555</v>
      </c>
      <c r="AC18" s="16" t="n">
        <v>0.00605468530439361</v>
      </c>
      <c r="AD18" s="16" t="n">
        <v>0.150867644322768</v>
      </c>
      <c r="AE18" s="16"/>
      <c r="AF18" s="16" t="s">
        <v>343</v>
      </c>
      <c r="AG18" s="16" t="n">
        <v>0.00204958134291877</v>
      </c>
      <c r="AH18" s="16" t="n">
        <v>0.240868716212757</v>
      </c>
      <c r="AI18" s="16" t="n">
        <v>0.0126832015951495</v>
      </c>
      <c r="AJ18" s="16" t="n">
        <v>0.0514551041237328</v>
      </c>
      <c r="AK18" s="16" t="n">
        <v>0</v>
      </c>
      <c r="AL18" s="16" t="n">
        <v>0.0223675733980829</v>
      </c>
      <c r="AM18" s="16" t="n">
        <v>0</v>
      </c>
      <c r="AN18" s="16" t="n">
        <v>0.0944794804354581</v>
      </c>
      <c r="AO18" s="16" t="n">
        <v>0</v>
      </c>
      <c r="AP18" s="16" t="n">
        <v>0</v>
      </c>
      <c r="AQ18" s="16"/>
      <c r="AR18" s="16" t="n">
        <v>0.00622128300912249</v>
      </c>
      <c r="AS18" s="16" t="n">
        <v>0.0130368283315114</v>
      </c>
      <c r="AT18" s="16" t="n">
        <v>0.0739482809418134</v>
      </c>
      <c r="AU18" s="16" t="n">
        <v>0</v>
      </c>
      <c r="AV18" s="16" t="n">
        <v>0</v>
      </c>
      <c r="AW18" s="16" t="n">
        <v>0.079665255802467</v>
      </c>
      <c r="AX18" s="16" t="n">
        <v>0</v>
      </c>
      <c r="AY18" s="16" t="n">
        <v>0</v>
      </c>
      <c r="AZ18" s="16" t="n">
        <v>0</v>
      </c>
      <c r="BA18" s="16" t="n">
        <v>0.305242048643189</v>
      </c>
      <c r="BB18" s="16" t="n">
        <v>0.0145786121457848</v>
      </c>
      <c r="BC18" s="16" t="n">
        <v>0.00146554518914866</v>
      </c>
    </row>
    <row r="19">
      <c r="B19" s="17" t="s">
        <v>334</v>
      </c>
      <c r="C19" s="16" t="n">
        <v>0.00941994160436766</v>
      </c>
      <c r="D19" s="16" t="n">
        <v>0.00397352634143355</v>
      </c>
      <c r="E19" s="16" t="n">
        <v>0.0262413927248604</v>
      </c>
      <c r="F19" s="16" t="n">
        <v>0</v>
      </c>
      <c r="G19" s="16"/>
      <c r="H19" s="16" t="n">
        <v>0.0870397131142829</v>
      </c>
      <c r="I19" s="16" t="n">
        <v>0.00227506078115604</v>
      </c>
      <c r="J19" s="16"/>
      <c r="K19" s="16" t="n">
        <v>0.00159915783579683</v>
      </c>
      <c r="L19" s="16"/>
      <c r="M19" s="16" t="n">
        <v>0</v>
      </c>
      <c r="N19" s="16" t="n">
        <v>0.0689421297353017</v>
      </c>
      <c r="O19" s="16" t="n">
        <v>0.00939482037988968</v>
      </c>
      <c r="P19" s="16" t="n">
        <v>0.167032781063978</v>
      </c>
      <c r="Q19" s="16"/>
      <c r="R19" s="16" t="s">
        <v>343</v>
      </c>
      <c r="S19" s="16" t="n">
        <v>0.000850074679473866</v>
      </c>
      <c r="T19" s="16" t="n">
        <v>0.00529792076740468</v>
      </c>
      <c r="U19" s="16" t="n">
        <v>0.0444235279506893</v>
      </c>
      <c r="V19" s="16" t="n">
        <v>0.000613700800730429</v>
      </c>
      <c r="W19" s="16"/>
      <c r="X19" s="16" t="n">
        <v>0</v>
      </c>
      <c r="Y19" s="16" t="n">
        <v>0</v>
      </c>
      <c r="Z19" s="16" t="n">
        <v>0</v>
      </c>
      <c r="AA19" s="16" t="n">
        <v>0.00555255474576977</v>
      </c>
      <c r="AB19" s="16" t="n">
        <v>0.171384172295698</v>
      </c>
      <c r="AC19" s="16" t="n">
        <v>0.0114032047173513</v>
      </c>
      <c r="AD19" s="16" t="n">
        <v>0.0521036836111747</v>
      </c>
      <c r="AE19" s="16"/>
      <c r="AF19" s="16" t="s">
        <v>343</v>
      </c>
      <c r="AG19" s="16" t="n">
        <v>0</v>
      </c>
      <c r="AH19" s="16" t="n">
        <v>0.240893168458315</v>
      </c>
      <c r="AI19" s="16" t="n">
        <v>0.00432294058629754</v>
      </c>
      <c r="AJ19" s="16" t="n">
        <v>0</v>
      </c>
      <c r="AK19" s="16" t="n">
        <v>0</v>
      </c>
      <c r="AL19" s="16" t="n">
        <v>0.00486404899710372</v>
      </c>
      <c r="AM19" s="16" t="n">
        <v>0.00241443364550851</v>
      </c>
      <c r="AN19" s="16" t="n">
        <v>0</v>
      </c>
      <c r="AO19" s="16" t="n">
        <v>0</v>
      </c>
      <c r="AP19" s="16" t="n">
        <v>0</v>
      </c>
      <c r="AQ19" s="16"/>
      <c r="AR19" s="16" t="n">
        <v>0</v>
      </c>
      <c r="AS19" s="16" t="n">
        <v>0.00141029385539471</v>
      </c>
      <c r="AT19" s="16" t="n">
        <v>0.00456229503924387</v>
      </c>
      <c r="AU19" s="16" t="n">
        <v>0</v>
      </c>
      <c r="AV19" s="16" t="n">
        <v>0.0220787119863328</v>
      </c>
      <c r="AW19" s="16" t="n">
        <v>0.067016704007939</v>
      </c>
      <c r="AX19" s="16" t="n">
        <v>0</v>
      </c>
      <c r="AY19" s="16" t="n">
        <v>0</v>
      </c>
      <c r="AZ19" s="16" t="n">
        <v>0.001543309267111</v>
      </c>
      <c r="BA19" s="16" t="n">
        <v>0.0421369270352172</v>
      </c>
      <c r="BB19" s="16" t="n">
        <v>0</v>
      </c>
      <c r="BC19" s="16" t="n">
        <v>0</v>
      </c>
    </row>
    <row r="20">
      <c r="B20" s="17" t="s">
        <v>335</v>
      </c>
      <c r="C20" s="16" t="n">
        <v>0.0115184483607145</v>
      </c>
      <c r="D20" s="16" t="n">
        <v>0.000513234259133785</v>
      </c>
      <c r="E20" s="16" t="n">
        <v>0.0060148896803375</v>
      </c>
      <c r="F20" s="16" t="n">
        <v>0.0222841009237113</v>
      </c>
      <c r="G20" s="16"/>
      <c r="H20" s="16" t="n">
        <v>0.00275680009320975</v>
      </c>
      <c r="I20" s="16" t="n">
        <v>0.0223769166009796</v>
      </c>
      <c r="J20" s="16"/>
      <c r="K20" s="16" t="n">
        <v>0.000631784015921792</v>
      </c>
      <c r="L20" s="16"/>
      <c r="M20" s="16" t="n">
        <v>0</v>
      </c>
      <c r="N20" s="16" t="n">
        <v>0.0838100847759877</v>
      </c>
      <c r="O20" s="16" t="n">
        <v>0.0233342330008541</v>
      </c>
      <c r="P20" s="16" t="n">
        <v>0.0940274718062761</v>
      </c>
      <c r="Q20" s="16"/>
      <c r="R20" s="16" t="s">
        <v>343</v>
      </c>
      <c r="S20" s="16" t="n">
        <v>0</v>
      </c>
      <c r="T20" s="16" t="n">
        <v>0.0538003025400568</v>
      </c>
      <c r="U20" s="16" t="n">
        <v>0.00812697197140744</v>
      </c>
      <c r="V20" s="16" t="n">
        <v>0.000421253370802405</v>
      </c>
      <c r="W20" s="16"/>
      <c r="X20" s="16" t="n">
        <v>0</v>
      </c>
      <c r="Y20" s="16" t="n">
        <v>0</v>
      </c>
      <c r="Z20" s="16" t="n">
        <v>0</v>
      </c>
      <c r="AA20" s="16" t="n">
        <v>0</v>
      </c>
      <c r="AB20" s="16" t="n">
        <v>0.00542823367925284</v>
      </c>
      <c r="AC20" s="16" t="n">
        <v>0.446289791955984</v>
      </c>
      <c r="AD20" s="16" t="n">
        <v>0.109285176961735</v>
      </c>
      <c r="AE20" s="16"/>
      <c r="AF20" s="16" t="s">
        <v>343</v>
      </c>
      <c r="AG20" s="16" t="n">
        <v>0</v>
      </c>
      <c r="AH20" s="16" t="n">
        <v>0.00647085343897037</v>
      </c>
      <c r="AI20" s="16" t="n">
        <v>0.0114481131421282</v>
      </c>
      <c r="AJ20" s="16" t="n">
        <v>0.0012819223461501</v>
      </c>
      <c r="AK20" s="16" t="n">
        <v>0</v>
      </c>
      <c r="AL20" s="16" t="n">
        <v>0</v>
      </c>
      <c r="AM20" s="16" t="n">
        <v>0.0926699727176163</v>
      </c>
      <c r="AN20" s="16" t="n">
        <v>0.00246157875829578</v>
      </c>
      <c r="AO20" s="16" t="n">
        <v>0</v>
      </c>
      <c r="AP20" s="16" t="n">
        <v>0</v>
      </c>
      <c r="AQ20" s="16"/>
      <c r="AR20" s="16" t="n">
        <v>0</v>
      </c>
      <c r="AS20" s="16" t="n">
        <v>0</v>
      </c>
      <c r="AT20" s="16" t="n">
        <v>0.0598902515940499</v>
      </c>
      <c r="AU20" s="16" t="n">
        <v>0</v>
      </c>
      <c r="AV20" s="16" t="n">
        <v>0.0030478404929302</v>
      </c>
      <c r="AW20" s="16" t="n">
        <v>0.012648551794528</v>
      </c>
      <c r="AX20" s="16" t="n">
        <v>0</v>
      </c>
      <c r="AY20" s="16" t="n">
        <v>0.0122304229497938</v>
      </c>
      <c r="AZ20" s="16" t="n">
        <v>0.001543309267111</v>
      </c>
      <c r="BA20" s="16" t="n">
        <v>0.0421369270352172</v>
      </c>
      <c r="BB20" s="16" t="n">
        <v>0</v>
      </c>
      <c r="BC20" s="16" t="n">
        <v>0</v>
      </c>
    </row>
    <row r="21">
      <c r="B21" s="17" t="s">
        <v>336</v>
      </c>
      <c r="C21" s="16" t="n">
        <v>0.000293157614612853</v>
      </c>
      <c r="D21" s="16" t="n">
        <v>0.000640013120496134</v>
      </c>
      <c r="E21" s="16" t="n">
        <v>0.000192494076450977</v>
      </c>
      <c r="F21" s="16" t="n">
        <v>0.000160690979185248</v>
      </c>
      <c r="G21" s="16"/>
      <c r="H21" s="16" t="n">
        <v>0</v>
      </c>
      <c r="I21" s="16" t="n">
        <v>0.000581971929331585</v>
      </c>
      <c r="J21" s="16"/>
      <c r="K21" s="16" t="n">
        <v>0</v>
      </c>
      <c r="L21" s="16"/>
      <c r="M21" s="16" t="n">
        <v>0</v>
      </c>
      <c r="N21" s="16" t="n">
        <v>0</v>
      </c>
      <c r="O21" s="16" t="n">
        <v>0</v>
      </c>
      <c r="P21" s="16" t="n">
        <v>0.0468041088595223</v>
      </c>
      <c r="Q21" s="16"/>
      <c r="R21" s="16" t="s">
        <v>343</v>
      </c>
      <c r="S21" s="16" t="n">
        <v>0</v>
      </c>
      <c r="T21" s="16" t="n">
        <v>0</v>
      </c>
      <c r="U21" s="16" t="n">
        <v>0.000341187822405775</v>
      </c>
      <c r="V21" s="16" t="n">
        <v>0.000461028062330686</v>
      </c>
      <c r="W21" s="16"/>
      <c r="X21" s="16" t="n">
        <v>0</v>
      </c>
      <c r="Y21" s="16" t="n">
        <v>0</v>
      </c>
      <c r="Z21" s="16" t="n">
        <v>0</v>
      </c>
      <c r="AA21" s="16" t="n">
        <v>0</v>
      </c>
      <c r="AB21" s="16" t="n">
        <v>0</v>
      </c>
      <c r="AC21" s="16" t="n">
        <v>0</v>
      </c>
      <c r="AD21" s="16" t="n">
        <v>0.0190662238373558</v>
      </c>
      <c r="AE21" s="16"/>
      <c r="AF21" s="16" t="s">
        <v>343</v>
      </c>
      <c r="AG21" s="16" t="n">
        <v>0</v>
      </c>
      <c r="AH21" s="16" t="n">
        <v>0.00248513455259005</v>
      </c>
      <c r="AI21" s="16" t="n">
        <v>0.00111689516602656</v>
      </c>
      <c r="AJ21" s="16" t="n">
        <v>0.000673318214106776</v>
      </c>
      <c r="AK21" s="16" t="n">
        <v>0</v>
      </c>
      <c r="AL21" s="16" t="n">
        <v>0</v>
      </c>
      <c r="AM21" s="16" t="n">
        <v>0</v>
      </c>
      <c r="AN21" s="16" t="n">
        <v>0</v>
      </c>
      <c r="AO21" s="16" t="n">
        <v>0</v>
      </c>
      <c r="AP21" s="16" t="n">
        <v>0</v>
      </c>
      <c r="AQ21" s="16"/>
      <c r="AR21" s="16" t="n">
        <v>0</v>
      </c>
      <c r="AS21" s="16" t="n">
        <v>0</v>
      </c>
      <c r="AT21" s="16" t="n">
        <v>0</v>
      </c>
      <c r="AU21" s="16" t="n">
        <v>0</v>
      </c>
      <c r="AV21" s="16" t="n">
        <v>0.0060956809858604</v>
      </c>
      <c r="AW21" s="16" t="n">
        <v>0</v>
      </c>
      <c r="AX21" s="16" t="n">
        <v>0</v>
      </c>
      <c r="AY21" s="16" t="n">
        <v>0.0122304229497938</v>
      </c>
      <c r="AZ21" s="16" t="n">
        <v>0.001543309267111</v>
      </c>
      <c r="BA21" s="16" t="n">
        <v>0</v>
      </c>
      <c r="BB21" s="16" t="n">
        <v>0</v>
      </c>
      <c r="BC21" s="16" t="n">
        <v>0</v>
      </c>
    </row>
    <row r="22">
      <c r="B22" s="17" t="s">
        <v>337</v>
      </c>
      <c r="C22" s="16" t="n">
        <v>0.0000616642651197376</v>
      </c>
      <c r="D22" s="16" t="n">
        <v>0</v>
      </c>
      <c r="E22" s="16" t="n">
        <v>0.000192494076450977</v>
      </c>
      <c r="F22" s="16" t="n">
        <v>0</v>
      </c>
      <c r="G22" s="16"/>
      <c r="H22" s="16" t="n">
        <v>0</v>
      </c>
      <c r="I22" s="16" t="n">
        <v>0.000122414938428056</v>
      </c>
      <c r="J22" s="16"/>
      <c r="K22" s="16" t="n">
        <v>0</v>
      </c>
      <c r="L22" s="16"/>
      <c r="M22" s="16" t="n">
        <v>0</v>
      </c>
      <c r="N22" s="16" t="n">
        <v>0</v>
      </c>
      <c r="O22" s="16" t="n">
        <v>0</v>
      </c>
      <c r="P22" s="16" t="n">
        <v>0.00984501453669595</v>
      </c>
      <c r="Q22" s="16"/>
      <c r="R22" s="16" t="s">
        <v>343</v>
      </c>
      <c r="S22" s="16" t="n">
        <v>0</v>
      </c>
      <c r="T22" s="16" t="n">
        <v>0</v>
      </c>
      <c r="U22" s="16" t="n">
        <v>0.000341187822405775</v>
      </c>
      <c r="V22" s="16" t="n">
        <v>0</v>
      </c>
      <c r="W22" s="16"/>
      <c r="X22" s="16" t="n">
        <v>0</v>
      </c>
      <c r="Y22" s="16" t="n">
        <v>0</v>
      </c>
      <c r="Z22" s="16" t="n">
        <v>0</v>
      </c>
      <c r="AA22" s="16" t="n">
        <v>0</v>
      </c>
      <c r="AB22" s="16" t="n">
        <v>0</v>
      </c>
      <c r="AC22" s="16" t="n">
        <v>0</v>
      </c>
      <c r="AD22" s="16" t="n">
        <v>0.00401048658787737</v>
      </c>
      <c r="AE22" s="16"/>
      <c r="AF22" s="16" t="s">
        <v>343</v>
      </c>
      <c r="AG22" s="16" t="n">
        <v>0</v>
      </c>
      <c r="AH22" s="16" t="n">
        <v>0</v>
      </c>
      <c r="AI22" s="16" t="n">
        <v>0</v>
      </c>
      <c r="AJ22" s="16" t="n">
        <v>0.000608604132043325</v>
      </c>
      <c r="AK22" s="16" t="n">
        <v>0</v>
      </c>
      <c r="AL22" s="16" t="n">
        <v>0</v>
      </c>
      <c r="AM22" s="16" t="n">
        <v>0</v>
      </c>
      <c r="AN22" s="16" t="n">
        <v>0</v>
      </c>
      <c r="AO22" s="16" t="n">
        <v>0</v>
      </c>
      <c r="AP22" s="16" t="n">
        <v>0</v>
      </c>
      <c r="AQ22" s="16"/>
      <c r="AR22" s="16" t="n">
        <v>0</v>
      </c>
      <c r="AS22" s="16" t="n">
        <v>0</v>
      </c>
      <c r="AT22" s="16" t="n">
        <v>0</v>
      </c>
      <c r="AU22" s="16" t="n">
        <v>0</v>
      </c>
      <c r="AV22" s="16" t="n">
        <v>0</v>
      </c>
      <c r="AW22" s="16" t="n">
        <v>0</v>
      </c>
      <c r="AX22" s="16" t="n">
        <v>0</v>
      </c>
      <c r="AY22" s="16" t="n">
        <v>0</v>
      </c>
      <c r="AZ22" s="16" t="n">
        <v>0.001543309267111</v>
      </c>
      <c r="BA22" s="16" t="n">
        <v>0</v>
      </c>
      <c r="BB22" s="16" t="n">
        <v>0</v>
      </c>
      <c r="BC22" s="16" t="n">
        <v>0</v>
      </c>
    </row>
    <row r="23">
      <c r="B23" s="17" t="s">
        <v>101</v>
      </c>
      <c r="C23" s="22" t="n">
        <v>0.0735807313321627</v>
      </c>
      <c r="D23" s="22" t="n">
        <v>0</v>
      </c>
      <c r="E23" s="22" t="n">
        <v>0.0288789075923362</v>
      </c>
      <c r="F23" s="22" t="n">
        <v>0.151524555612616</v>
      </c>
      <c r="G23" s="22"/>
      <c r="H23" s="22" t="n">
        <v>0</v>
      </c>
      <c r="I23" s="22" t="n">
        <v>0.00291588007588144</v>
      </c>
      <c r="J23" s="22"/>
      <c r="K23" s="22" t="n">
        <v>0.184831824744786</v>
      </c>
      <c r="L23" s="22"/>
      <c r="M23" s="22" t="n">
        <v>0.0786514270817498</v>
      </c>
      <c r="N23" s="22" t="n">
        <v>0.0689421297353017</v>
      </c>
      <c r="O23" s="22" t="n">
        <v>0.0233342330008541</v>
      </c>
      <c r="P23" s="22" t="n">
        <v>0</v>
      </c>
      <c r="Q23" s="22"/>
      <c r="R23" s="22" t="s">
        <v>343</v>
      </c>
      <c r="S23" s="22" t="n">
        <v>0</v>
      </c>
      <c r="T23" s="22" t="n">
        <v>0.00803233875959805</v>
      </c>
      <c r="U23" s="22" t="n">
        <v>0</v>
      </c>
      <c r="V23" s="22" t="n">
        <v>0.143613691183828</v>
      </c>
      <c r="W23" s="22"/>
      <c r="X23" s="22" t="n">
        <v>0</v>
      </c>
      <c r="Y23" s="22" t="n">
        <v>0</v>
      </c>
      <c r="Z23" s="22" t="n">
        <v>0.0536658923174837</v>
      </c>
      <c r="AA23" s="22" t="n">
        <v>0</v>
      </c>
      <c r="AB23" s="22" t="n">
        <v>0.0323465860061941</v>
      </c>
      <c r="AC23" s="22" t="n">
        <v>0</v>
      </c>
      <c r="AD23" s="22" t="n">
        <v>0</v>
      </c>
      <c r="AE23" s="22"/>
      <c r="AF23" s="22" t="s">
        <v>343</v>
      </c>
      <c r="AG23" s="22" t="n">
        <v>0</v>
      </c>
      <c r="AH23" s="22" t="n">
        <v>0</v>
      </c>
      <c r="AI23" s="22" t="n">
        <v>0</v>
      </c>
      <c r="AJ23" s="22" t="n">
        <v>0.0768090507261066</v>
      </c>
      <c r="AK23" s="22" t="n">
        <v>0.00839594332095128</v>
      </c>
      <c r="AL23" s="22" t="n">
        <v>0</v>
      </c>
      <c r="AM23" s="22" t="n">
        <v>0</v>
      </c>
      <c r="AN23" s="22" t="n">
        <v>0</v>
      </c>
      <c r="AO23" s="22" t="n">
        <v>0</v>
      </c>
      <c r="AP23" s="22" t="n">
        <v>0</v>
      </c>
      <c r="AQ23" s="22"/>
      <c r="AR23" s="22" t="n">
        <v>0.239867393807137</v>
      </c>
      <c r="AS23" s="22" t="n">
        <v>0</v>
      </c>
      <c r="AT23" s="22" t="n">
        <v>0</v>
      </c>
      <c r="AU23" s="22" t="n">
        <v>0</v>
      </c>
      <c r="AV23" s="22" t="n">
        <v>0</v>
      </c>
      <c r="AW23" s="22" t="n">
        <v>0.079665255802467</v>
      </c>
      <c r="AX23" s="22" t="n">
        <v>0</v>
      </c>
      <c r="AY23" s="22" t="n">
        <v>0</v>
      </c>
      <c r="AZ23" s="22" t="n">
        <v>0</v>
      </c>
      <c r="BA23" s="22" t="n">
        <v>0</v>
      </c>
      <c r="BB23" s="22" t="n">
        <v>0</v>
      </c>
      <c r="BC23" s="22" t="n">
        <v>0</v>
      </c>
    </row>
    <row r="24">
      <c r="B24" s="18" t="s">
        <v>345</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346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193</v>
      </c>
      <c r="D7" s="11" t="n">
        <v>48</v>
      </c>
      <c r="E7" s="11" t="n">
        <v>85</v>
      </c>
      <c r="F7" s="11" t="n">
        <v>60</v>
      </c>
      <c r="G7" s="11"/>
      <c r="H7" s="11" t="n">
        <v>16</v>
      </c>
      <c r="I7" s="11" t="n">
        <v>139</v>
      </c>
      <c r="J7" s="11"/>
      <c r="K7" s="11" t="n">
        <v>60</v>
      </c>
      <c r="L7" s="11"/>
      <c r="M7" s="11" t="n">
        <v>51</v>
      </c>
      <c r="N7" s="11" t="n">
        <v>31</v>
      </c>
      <c r="O7" s="11" t="n">
        <v>54</v>
      </c>
      <c r="P7" s="11" t="n">
        <v>57</v>
      </c>
      <c r="Q7" s="11"/>
      <c r="R7" s="11" t="s">
        <v>342</v>
      </c>
      <c r="S7" s="11" t="n">
        <v>13</v>
      </c>
      <c r="T7" s="11" t="n">
        <v>47</v>
      </c>
      <c r="U7" s="11" t="n">
        <v>52</v>
      </c>
      <c r="V7" s="11" t="n">
        <v>81</v>
      </c>
      <c r="W7" s="11"/>
      <c r="X7" s="11" t="n">
        <v>37</v>
      </c>
      <c r="Y7" s="11" t="n">
        <v>18</v>
      </c>
      <c r="Z7" s="11" t="n">
        <v>13</v>
      </c>
      <c r="AA7" s="11" t="n">
        <v>22</v>
      </c>
      <c r="AB7" s="11" t="n">
        <v>31</v>
      </c>
      <c r="AC7" s="11" t="n">
        <v>17</v>
      </c>
      <c r="AD7" s="11" t="n">
        <v>49</v>
      </c>
      <c r="AE7" s="11"/>
      <c r="AF7" s="11" t="n">
        <v>5</v>
      </c>
      <c r="AG7" s="11" t="n">
        <v>6</v>
      </c>
      <c r="AH7" s="11" t="n">
        <v>34</v>
      </c>
      <c r="AI7" s="11" t="n">
        <v>37</v>
      </c>
      <c r="AJ7" s="11" t="n">
        <v>30</v>
      </c>
      <c r="AK7" s="11" t="n">
        <v>33</v>
      </c>
      <c r="AL7" s="11" t="n">
        <v>17</v>
      </c>
      <c r="AM7" s="11" t="n">
        <v>6</v>
      </c>
      <c r="AN7" s="11" t="n">
        <v>10</v>
      </c>
      <c r="AO7" s="11" t="n">
        <v>7</v>
      </c>
      <c r="AP7" s="11" t="n">
        <v>5</v>
      </c>
      <c r="AQ7" s="11"/>
      <c r="AR7" s="11" t="n">
        <v>25</v>
      </c>
      <c r="AS7" s="11" t="n">
        <v>20</v>
      </c>
      <c r="AT7" s="11" t="n">
        <v>33</v>
      </c>
      <c r="AU7" s="11" t="n">
        <v>8</v>
      </c>
      <c r="AV7" s="11" t="n">
        <v>6</v>
      </c>
      <c r="AW7" s="11" t="n">
        <v>35</v>
      </c>
      <c r="AX7" s="11" t="n">
        <v>10</v>
      </c>
      <c r="AY7" s="11" t="n">
        <v>9</v>
      </c>
      <c r="AZ7" s="11" t="n">
        <v>7</v>
      </c>
      <c r="BA7" s="11" t="n">
        <v>9</v>
      </c>
      <c r="BB7" s="11" t="n">
        <v>20</v>
      </c>
      <c r="BC7" s="11" t="n">
        <v>11</v>
      </c>
    </row>
    <row r="8" ht="30" customHeight="1">
      <c r="B8" s="12" t="s">
        <v>21</v>
      </c>
      <c r="C8" s="12" t="n">
        <v>193</v>
      </c>
      <c r="D8" s="12" t="n">
        <v>16</v>
      </c>
      <c r="E8" s="12" t="n">
        <v>38</v>
      </c>
      <c r="F8" s="12" t="n">
        <v>140</v>
      </c>
      <c r="G8" s="12"/>
      <c r="H8" s="12" t="n">
        <v>3</v>
      </c>
      <c r="I8" s="12" t="n">
        <v>152</v>
      </c>
      <c r="J8" s="12"/>
      <c r="K8" s="12" t="n">
        <v>74</v>
      </c>
      <c r="L8" s="12"/>
      <c r="M8" s="12" t="n">
        <v>172</v>
      </c>
      <c r="N8" s="12" t="n">
        <v>15</v>
      </c>
      <c r="O8" s="12" t="n">
        <v>5</v>
      </c>
      <c r="P8" s="12" t="n">
        <v>1</v>
      </c>
      <c r="Q8" s="12"/>
      <c r="R8" s="12" t="s">
        <v>342</v>
      </c>
      <c r="S8" s="12" t="n">
        <v>18</v>
      </c>
      <c r="T8" s="12" t="n">
        <v>38</v>
      </c>
      <c r="U8" s="12" t="n">
        <v>36</v>
      </c>
      <c r="V8" s="12" t="n">
        <v>101</v>
      </c>
      <c r="W8" s="12"/>
      <c r="X8" s="12" t="n">
        <v>88</v>
      </c>
      <c r="Y8" s="12" t="n">
        <v>35</v>
      </c>
      <c r="Z8" s="12" t="n">
        <v>23</v>
      </c>
      <c r="AA8" s="12" t="n">
        <v>18</v>
      </c>
      <c r="AB8" s="12" t="n">
        <v>11</v>
      </c>
      <c r="AC8" s="12" t="n">
        <v>2</v>
      </c>
      <c r="AD8" s="12" t="n">
        <v>2</v>
      </c>
      <c r="AE8" s="12"/>
      <c r="AF8" s="12" t="n">
        <v>7</v>
      </c>
      <c r="AG8" s="12" t="n">
        <v>4</v>
      </c>
      <c r="AH8" s="12" t="n">
        <v>23</v>
      </c>
      <c r="AI8" s="12" t="n">
        <v>17</v>
      </c>
      <c r="AJ8" s="12" t="n">
        <v>21</v>
      </c>
      <c r="AK8" s="12" t="n">
        <v>62</v>
      </c>
      <c r="AL8" s="12" t="n">
        <v>16</v>
      </c>
      <c r="AM8" s="12" t="n">
        <v>2</v>
      </c>
      <c r="AN8" s="12" t="n">
        <v>9</v>
      </c>
      <c r="AO8" s="12" t="n">
        <v>8</v>
      </c>
      <c r="AP8" s="12" t="n">
        <v>16</v>
      </c>
      <c r="AQ8" s="12"/>
      <c r="AR8" s="12" t="n">
        <v>28</v>
      </c>
      <c r="AS8" s="12" t="n">
        <v>28</v>
      </c>
      <c r="AT8" s="12" t="n">
        <v>24</v>
      </c>
      <c r="AU8" s="12" t="n">
        <v>2</v>
      </c>
      <c r="AV8" s="12" t="n">
        <v>4</v>
      </c>
      <c r="AW8" s="12" t="n">
        <v>43</v>
      </c>
      <c r="AX8" s="12" t="n">
        <v>7</v>
      </c>
      <c r="AY8" s="12" t="n">
        <v>5</v>
      </c>
      <c r="AZ8" s="12" t="n">
        <v>6</v>
      </c>
      <c r="BA8" s="12" t="n">
        <v>11</v>
      </c>
      <c r="BB8" s="12" t="n">
        <v>22</v>
      </c>
      <c r="BC8" s="12" t="n">
        <v>14</v>
      </c>
    </row>
    <row r="9">
      <c r="B9" s="17" t="s">
        <v>324</v>
      </c>
      <c r="C9" s="16" t="n">
        <v>0.608264093553575</v>
      </c>
      <c r="D9" s="16" t="n">
        <v>0.608565802676768</v>
      </c>
      <c r="E9" s="16" t="n">
        <v>0.298760215208157</v>
      </c>
      <c r="F9" s="16" t="n">
        <v>0.691675188488103</v>
      </c>
      <c r="G9" s="16"/>
      <c r="H9" s="16" t="n">
        <v>0.0769705156319725</v>
      </c>
      <c r="I9" s="16" t="n">
        <v>0.621216951149241</v>
      </c>
      <c r="J9" s="16"/>
      <c r="K9" s="16" t="n">
        <v>0.556143669189326</v>
      </c>
      <c r="L9" s="16"/>
      <c r="M9" s="16" t="n">
        <v>0.655288294783611</v>
      </c>
      <c r="N9" s="16" t="n">
        <v>0.270607796836024</v>
      </c>
      <c r="O9" s="16" t="n">
        <v>0.1157817646764</v>
      </c>
      <c r="P9" s="16" t="n">
        <v>0.0701970791012881</v>
      </c>
      <c r="Q9" s="16"/>
      <c r="R9" s="16" t="s">
        <v>343</v>
      </c>
      <c r="S9" s="16" t="n">
        <v>0.618986180098066</v>
      </c>
      <c r="T9" s="16" t="n">
        <v>0.415813917139618</v>
      </c>
      <c r="U9" s="16" t="n">
        <v>0.653116938055005</v>
      </c>
      <c r="V9" s="16" t="n">
        <v>0.663751257816396</v>
      </c>
      <c r="W9" s="16"/>
      <c r="X9" s="16" t="n">
        <v>0.596582107779243</v>
      </c>
      <c r="Y9" s="16" t="n">
        <v>0.536289771125969</v>
      </c>
      <c r="Z9" s="16" t="n">
        <v>0.928322522497737</v>
      </c>
      <c r="AA9" s="16" t="n">
        <v>0.298867579456706</v>
      </c>
      <c r="AB9" s="16" t="n">
        <v>0.677881255617084</v>
      </c>
      <c r="AC9" s="16" t="n">
        <v>0.229409824387475</v>
      </c>
      <c r="AD9" s="16" t="n">
        <v>0.176130318703081</v>
      </c>
      <c r="AE9" s="16"/>
      <c r="AF9" s="16" t="n">
        <v>0.994687497458569</v>
      </c>
      <c r="AG9" s="16" t="n">
        <v>0.95831773463566</v>
      </c>
      <c r="AH9" s="16" t="n">
        <v>0.437602492156549</v>
      </c>
      <c r="AI9" s="16" t="n">
        <v>0.382797264112369</v>
      </c>
      <c r="AJ9" s="16" t="n">
        <v>0.802652005320046</v>
      </c>
      <c r="AK9" s="16" t="n">
        <v>0.68839204687981</v>
      </c>
      <c r="AL9" s="16" t="n">
        <v>0.517973545639675</v>
      </c>
      <c r="AM9" s="16" t="n">
        <v>0.0780132972504067</v>
      </c>
      <c r="AN9" s="16" t="n">
        <v>0.547067307151152</v>
      </c>
      <c r="AO9" s="16" t="n">
        <v>0.0442674278899312</v>
      </c>
      <c r="AP9" s="16" t="n">
        <v>0.782285743680038</v>
      </c>
      <c r="AQ9" s="16"/>
      <c r="AR9" s="16" t="n">
        <v>0.689039498941431</v>
      </c>
      <c r="AS9" s="16" t="n">
        <v>0.482397685254144</v>
      </c>
      <c r="AT9" s="16" t="n">
        <v>0.260435914487795</v>
      </c>
      <c r="AU9" s="16" t="n">
        <v>0.929400749714664</v>
      </c>
      <c r="AV9" s="16" t="n">
        <v>0</v>
      </c>
      <c r="AW9" s="16" t="n">
        <v>0.697038033536313</v>
      </c>
      <c r="AX9" s="16" t="n">
        <v>0.973724025725787</v>
      </c>
      <c r="AY9" s="16" t="n">
        <v>0.987322576033195</v>
      </c>
      <c r="AZ9" s="16" t="n">
        <v>0.735220165912974</v>
      </c>
      <c r="BA9" s="16" t="n">
        <v>0.66094966546058</v>
      </c>
      <c r="BB9" s="16" t="n">
        <v>0.599673430321042</v>
      </c>
      <c r="BC9" s="16" t="n">
        <v>0.745165916559542</v>
      </c>
    </row>
    <row r="10">
      <c r="B10" s="17" t="s">
        <v>325</v>
      </c>
      <c r="C10" s="16" t="n">
        <v>0.104610540273134</v>
      </c>
      <c r="D10" s="16" t="n">
        <v>0.193352174404426</v>
      </c>
      <c r="E10" s="16" t="n">
        <v>0.191871131028888</v>
      </c>
      <c r="F10" s="16" t="n">
        <v>0.0709646881155796</v>
      </c>
      <c r="G10" s="16"/>
      <c r="H10" s="16" t="n">
        <v>0</v>
      </c>
      <c r="I10" s="16" t="n">
        <v>0.126001935044565</v>
      </c>
      <c r="J10" s="16"/>
      <c r="K10" s="16" t="n">
        <v>0.107493411910503</v>
      </c>
      <c r="L10" s="16"/>
      <c r="M10" s="16" t="n">
        <v>0.103824967547674</v>
      </c>
      <c r="N10" s="16" t="n">
        <v>0.148075260402143</v>
      </c>
      <c r="O10" s="16" t="n">
        <v>0.0204719249466601</v>
      </c>
      <c r="P10" s="16" t="n">
        <v>0</v>
      </c>
      <c r="Q10" s="16"/>
      <c r="R10" s="16" t="s">
        <v>343</v>
      </c>
      <c r="S10" s="16" t="n">
        <v>0</v>
      </c>
      <c r="T10" s="16" t="n">
        <v>0.33035178827501</v>
      </c>
      <c r="U10" s="16" t="n">
        <v>0.0162499898954376</v>
      </c>
      <c r="V10" s="16" t="n">
        <v>0.0687933667427476</v>
      </c>
      <c r="W10" s="16"/>
      <c r="X10" s="16" t="n">
        <v>0.0904182035102465</v>
      </c>
      <c r="Y10" s="16" t="n">
        <v>0.139093608384457</v>
      </c>
      <c r="Z10" s="16" t="n">
        <v>0</v>
      </c>
      <c r="AA10" s="16" t="n">
        <v>0.369099251218445</v>
      </c>
      <c r="AB10" s="16" t="n">
        <v>0</v>
      </c>
      <c r="AC10" s="16" t="n">
        <v>0.274405892346436</v>
      </c>
      <c r="AD10" s="16" t="n">
        <v>0</v>
      </c>
      <c r="AE10" s="16"/>
      <c r="AF10" s="16" t="n">
        <v>0</v>
      </c>
      <c r="AG10" s="16" t="n">
        <v>0</v>
      </c>
      <c r="AH10" s="16" t="n">
        <v>0.232879663467573</v>
      </c>
      <c r="AI10" s="16" t="n">
        <v>0.0063744635102143</v>
      </c>
      <c r="AJ10" s="16" t="n">
        <v>0.027545289876193</v>
      </c>
      <c r="AK10" s="16" t="n">
        <v>0.073663155656144</v>
      </c>
      <c r="AL10" s="16" t="n">
        <v>0.354283935694743</v>
      </c>
      <c r="AM10" s="16" t="n">
        <v>0</v>
      </c>
      <c r="AN10" s="16" t="n">
        <v>0.338654733741161</v>
      </c>
      <c r="AO10" s="16" t="n">
        <v>0</v>
      </c>
      <c r="AP10" s="16" t="n">
        <v>0.0450282338967712</v>
      </c>
      <c r="AQ10" s="16"/>
      <c r="AR10" s="16" t="n">
        <v>0.0451984393429529</v>
      </c>
      <c r="AS10" s="16" t="n">
        <v>0.0964795370508287</v>
      </c>
      <c r="AT10" s="16" t="n">
        <v>0.27240250967412</v>
      </c>
      <c r="AU10" s="16" t="n">
        <v>0</v>
      </c>
      <c r="AV10" s="16" t="n">
        <v>0</v>
      </c>
      <c r="AW10" s="16" t="n">
        <v>0.111271622567633</v>
      </c>
      <c r="AX10" s="16" t="n">
        <v>0</v>
      </c>
      <c r="AY10" s="16" t="n">
        <v>0</v>
      </c>
      <c r="AZ10" s="16" t="n">
        <v>0.235590758156765</v>
      </c>
      <c r="BA10" s="16" t="n">
        <v>0.0356058182402865</v>
      </c>
      <c r="BB10" s="16" t="n">
        <v>0</v>
      </c>
      <c r="BC10" s="16" t="n">
        <v>0.221626901340853</v>
      </c>
    </row>
    <row r="11">
      <c r="B11" s="17" t="s">
        <v>326</v>
      </c>
      <c r="C11" s="16" t="n">
        <v>0.0569981214607365</v>
      </c>
      <c r="D11" s="16" t="n">
        <v>0.00800254254347058</v>
      </c>
      <c r="E11" s="16" t="n">
        <v>0.0250309775313224</v>
      </c>
      <c r="F11" s="16" t="n">
        <v>0.0712039149929763</v>
      </c>
      <c r="G11" s="16"/>
      <c r="H11" s="16" t="n">
        <v>0</v>
      </c>
      <c r="I11" s="16" t="n">
        <v>0.0547370526120046</v>
      </c>
      <c r="J11" s="16"/>
      <c r="K11" s="16" t="n">
        <v>0.096615113275942</v>
      </c>
      <c r="L11" s="16"/>
      <c r="M11" s="16" t="n">
        <v>0.0577328428674416</v>
      </c>
      <c r="N11" s="16" t="n">
        <v>0.0383132390912993</v>
      </c>
      <c r="O11" s="16" t="n">
        <v>0.0888216851182629</v>
      </c>
      <c r="P11" s="16" t="n">
        <v>0.0365828391708147</v>
      </c>
      <c r="Q11" s="16"/>
      <c r="R11" s="16" t="s">
        <v>343</v>
      </c>
      <c r="S11" s="16" t="n">
        <v>0.147756744153681</v>
      </c>
      <c r="T11" s="16" t="n">
        <v>0.0150525252623815</v>
      </c>
      <c r="U11" s="16" t="n">
        <v>0.0053965959695913</v>
      </c>
      <c r="V11" s="16" t="n">
        <v>0.0747168879627562</v>
      </c>
      <c r="W11" s="16"/>
      <c r="X11" s="16" t="n">
        <v>0.0856641917963242</v>
      </c>
      <c r="Y11" s="16" t="n">
        <v>0</v>
      </c>
      <c r="Z11" s="16" t="n">
        <v>0.00227217894596112</v>
      </c>
      <c r="AA11" s="16" t="n">
        <v>0.175386765154732</v>
      </c>
      <c r="AB11" s="16" t="n">
        <v>0.000675158837135334</v>
      </c>
      <c r="AC11" s="16" t="n">
        <v>0.0542971155985656</v>
      </c>
      <c r="AD11" s="16" t="n">
        <v>0.089886494079783</v>
      </c>
      <c r="AE11" s="16"/>
      <c r="AF11" s="16" t="n">
        <v>0</v>
      </c>
      <c r="AG11" s="16" t="n">
        <v>0.00301493252385717</v>
      </c>
      <c r="AH11" s="16" t="n">
        <v>0.00247015961414754</v>
      </c>
      <c r="AI11" s="16" t="n">
        <v>0</v>
      </c>
      <c r="AJ11" s="16" t="n">
        <v>0.00633177321449975</v>
      </c>
      <c r="AK11" s="16" t="n">
        <v>0.0550218555775765</v>
      </c>
      <c r="AL11" s="16" t="n">
        <v>0</v>
      </c>
      <c r="AM11" s="16" t="n">
        <v>0</v>
      </c>
      <c r="AN11" s="16" t="n">
        <v>0.0643892772801612</v>
      </c>
      <c r="AO11" s="16" t="n">
        <v>0.81418736420927</v>
      </c>
      <c r="AP11" s="16" t="n">
        <v>0</v>
      </c>
      <c r="AQ11" s="16"/>
      <c r="AR11" s="16" t="n">
        <v>0.0245479760209284</v>
      </c>
      <c r="AS11" s="16" t="n">
        <v>0.0964795370508287</v>
      </c>
      <c r="AT11" s="16" t="n">
        <v>0.00553925581567869</v>
      </c>
      <c r="AU11" s="16" t="n">
        <v>0</v>
      </c>
      <c r="AV11" s="16" t="n">
        <v>0</v>
      </c>
      <c r="AW11" s="16" t="n">
        <v>0.00253591090938217</v>
      </c>
      <c r="AX11" s="16" t="n">
        <v>0.0084182801181291</v>
      </c>
      <c r="AY11" s="16" t="n">
        <v>0.00103539457337102</v>
      </c>
      <c r="AZ11" s="16" t="n">
        <v>0</v>
      </c>
      <c r="BA11" s="16" t="n">
        <v>0.294869014490003</v>
      </c>
      <c r="BB11" s="16" t="n">
        <v>0.192761288809299</v>
      </c>
      <c r="BC11" s="16" t="n">
        <v>0.0050509380914368</v>
      </c>
    </row>
    <row r="12">
      <c r="B12" s="17" t="s">
        <v>327</v>
      </c>
      <c r="C12" s="16" t="n">
        <v>0.0347265000269893</v>
      </c>
      <c r="D12" s="16" t="n">
        <v>0.0373277692649997</v>
      </c>
      <c r="E12" s="16" t="n">
        <v>0.140992828959134</v>
      </c>
      <c r="F12" s="16" t="n">
        <v>0.00577934978380156</v>
      </c>
      <c r="G12" s="16"/>
      <c r="H12" s="16" t="n">
        <v>0</v>
      </c>
      <c r="I12" s="16" t="n">
        <v>0.00624313061354331</v>
      </c>
      <c r="J12" s="16"/>
      <c r="K12" s="16" t="n">
        <v>0.0219024891416881</v>
      </c>
      <c r="L12" s="16"/>
      <c r="M12" s="16" t="n">
        <v>0.0278761672621986</v>
      </c>
      <c r="N12" s="16" t="n">
        <v>0.106236603088254</v>
      </c>
      <c r="O12" s="16" t="n">
        <v>0.0454051780767359</v>
      </c>
      <c r="P12" s="16" t="n">
        <v>0.0966748586375277</v>
      </c>
      <c r="Q12" s="16"/>
      <c r="R12" s="16" t="s">
        <v>343</v>
      </c>
      <c r="S12" s="16" t="n">
        <v>0.0376635325243605</v>
      </c>
      <c r="T12" s="16" t="n">
        <v>0.018560164687103</v>
      </c>
      <c r="U12" s="16" t="n">
        <v>0.00982806221938888</v>
      </c>
      <c r="V12" s="16" t="n">
        <v>0.049124355122684</v>
      </c>
      <c r="W12" s="16"/>
      <c r="X12" s="16" t="n">
        <v>0.0612067201344856</v>
      </c>
      <c r="Y12" s="16" t="n">
        <v>0</v>
      </c>
      <c r="Z12" s="16" t="n">
        <v>0.00543297007190514</v>
      </c>
      <c r="AA12" s="16" t="n">
        <v>0.0369268810763799</v>
      </c>
      <c r="AB12" s="16" t="n">
        <v>0.0358069238997314</v>
      </c>
      <c r="AC12" s="16" t="n">
        <v>0</v>
      </c>
      <c r="AD12" s="16" t="n">
        <v>0.0732559601109119</v>
      </c>
      <c r="AE12" s="16"/>
      <c r="AF12" s="16" t="n">
        <v>0</v>
      </c>
      <c r="AG12" s="16" t="n">
        <v>0</v>
      </c>
      <c r="AH12" s="16" t="n">
        <v>0.000653848962959113</v>
      </c>
      <c r="AI12" s="16" t="n">
        <v>0.0268125296690651</v>
      </c>
      <c r="AJ12" s="16" t="n">
        <v>0.00112377525519476</v>
      </c>
      <c r="AK12" s="16" t="n">
        <v>0.0799307732391973</v>
      </c>
      <c r="AL12" s="16" t="n">
        <v>0.0198110456157045</v>
      </c>
      <c r="AM12" s="16" t="n">
        <v>0</v>
      </c>
      <c r="AN12" s="16" t="n">
        <v>0.0408930009708063</v>
      </c>
      <c r="AO12" s="16" t="n">
        <v>0.070770932321079</v>
      </c>
      <c r="AP12" s="16" t="n">
        <v>0</v>
      </c>
      <c r="AQ12" s="16"/>
      <c r="AR12" s="16" t="n">
        <v>0.00443554213797549</v>
      </c>
      <c r="AS12" s="16" t="n">
        <v>0.0236035911283693</v>
      </c>
      <c r="AT12" s="16" t="n">
        <v>0.00553925581567869</v>
      </c>
      <c r="AU12" s="16" t="n">
        <v>0</v>
      </c>
      <c r="AV12" s="16" t="n">
        <v>0</v>
      </c>
      <c r="AW12" s="16" t="n">
        <v>0.125407952305784</v>
      </c>
      <c r="AX12" s="16" t="n">
        <v>0</v>
      </c>
      <c r="AY12" s="16" t="n">
        <v>0</v>
      </c>
      <c r="AZ12" s="16" t="n">
        <v>0</v>
      </c>
      <c r="BA12" s="16" t="n">
        <v>0</v>
      </c>
      <c r="BB12" s="16" t="n">
        <v>0.000604538157107425</v>
      </c>
      <c r="BC12" s="16" t="n">
        <v>0.026761737512328</v>
      </c>
    </row>
    <row r="13">
      <c r="B13" s="17" t="s">
        <v>328</v>
      </c>
      <c r="C13" s="16" t="n">
        <v>0.0336799569693263</v>
      </c>
      <c r="D13" s="16" t="n">
        <v>0.0143125576322589</v>
      </c>
      <c r="E13" s="16" t="n">
        <v>0.0412465981409883</v>
      </c>
      <c r="F13" s="16" t="n">
        <v>0.03384843461913</v>
      </c>
      <c r="G13" s="16"/>
      <c r="H13" s="16" t="n">
        <v>0.0464410954578693</v>
      </c>
      <c r="I13" s="16" t="n">
        <v>0.0420860075465731</v>
      </c>
      <c r="J13" s="16"/>
      <c r="K13" s="16" t="n">
        <v>0.0112153332237071</v>
      </c>
      <c r="L13" s="16"/>
      <c r="M13" s="16" t="n">
        <v>0.0269165926314722</v>
      </c>
      <c r="N13" s="16" t="n">
        <v>0.07669788605913</v>
      </c>
      <c r="O13" s="16" t="n">
        <v>0.125153870304898</v>
      </c>
      <c r="P13" s="16" t="n">
        <v>0.0729396269588163</v>
      </c>
      <c r="Q13" s="16"/>
      <c r="R13" s="16" t="s">
        <v>343</v>
      </c>
      <c r="S13" s="16" t="n">
        <v>0.179449751787916</v>
      </c>
      <c r="T13" s="16" t="n">
        <v>0.0186992745074169</v>
      </c>
      <c r="U13" s="16" t="n">
        <v>0.00819926596791029</v>
      </c>
      <c r="V13" s="16" t="n">
        <v>0.0219666639334578</v>
      </c>
      <c r="W13" s="16"/>
      <c r="X13" s="16" t="n">
        <v>0.0593145487597958</v>
      </c>
      <c r="Y13" s="16" t="n">
        <v>0.000377366038023717</v>
      </c>
      <c r="Z13" s="16" t="n">
        <v>0.0253413113157524</v>
      </c>
      <c r="AA13" s="16" t="n">
        <v>0.00619254740675002</v>
      </c>
      <c r="AB13" s="16" t="n">
        <v>0.0374221897479369</v>
      </c>
      <c r="AC13" s="16" t="n">
        <v>0</v>
      </c>
      <c r="AD13" s="16" t="n">
        <v>0.082242496696252</v>
      </c>
      <c r="AE13" s="16"/>
      <c r="AF13" s="16" t="n">
        <v>0</v>
      </c>
      <c r="AG13" s="16" t="n">
        <v>0</v>
      </c>
      <c r="AH13" s="16" t="n">
        <v>0.00604421316325523</v>
      </c>
      <c r="AI13" s="16" t="n">
        <v>0.173152941525021</v>
      </c>
      <c r="AJ13" s="16" t="n">
        <v>0.104517012449954</v>
      </c>
      <c r="AK13" s="16" t="n">
        <v>0</v>
      </c>
      <c r="AL13" s="16" t="n">
        <v>0.0351255414381444</v>
      </c>
      <c r="AM13" s="16" t="n">
        <v>0</v>
      </c>
      <c r="AN13" s="16" t="n">
        <v>0.00571325107440512</v>
      </c>
      <c r="AO13" s="16" t="n">
        <v>0.0689771376605578</v>
      </c>
      <c r="AP13" s="16" t="n">
        <v>0</v>
      </c>
      <c r="AQ13" s="16"/>
      <c r="AR13" s="16" t="n">
        <v>0.0206504633220245</v>
      </c>
      <c r="AS13" s="16" t="n">
        <v>0.0964795370508287</v>
      </c>
      <c r="AT13" s="16" t="n">
        <v>0.0110785116313574</v>
      </c>
      <c r="AU13" s="16" t="n">
        <v>0.0170610184545333</v>
      </c>
      <c r="AV13" s="16" t="n">
        <v>0.492070655714465</v>
      </c>
      <c r="AW13" s="16" t="n">
        <v>0.0192081515569159</v>
      </c>
      <c r="AX13" s="16" t="n">
        <v>0.0084182801181291</v>
      </c>
      <c r="AY13" s="16" t="n">
        <v>0</v>
      </c>
      <c r="AZ13" s="16" t="n">
        <v>0</v>
      </c>
      <c r="BA13" s="16" t="n">
        <v>0</v>
      </c>
      <c r="BB13" s="16" t="n">
        <v>0.00498384340175</v>
      </c>
      <c r="BC13" s="16" t="n">
        <v>0</v>
      </c>
    </row>
    <row r="14">
      <c r="B14" s="17" t="s">
        <v>329</v>
      </c>
      <c r="C14" s="16" t="n">
        <v>0.0151057664270317</v>
      </c>
      <c r="D14" s="16" t="n">
        <v>0.0128615137390726</v>
      </c>
      <c r="E14" s="16" t="n">
        <v>0.0207781930332885</v>
      </c>
      <c r="F14" s="16" t="n">
        <v>0.0138323395583486</v>
      </c>
      <c r="G14" s="16"/>
      <c r="H14" s="16" t="n">
        <v>0.0146638479414071</v>
      </c>
      <c r="I14" s="16" t="n">
        <v>0.0144500236423898</v>
      </c>
      <c r="J14" s="16"/>
      <c r="K14" s="16" t="n">
        <v>0.000176145465212164</v>
      </c>
      <c r="L14" s="16"/>
      <c r="M14" s="16" t="n">
        <v>0.0112234922955698</v>
      </c>
      <c r="N14" s="16" t="n">
        <v>0.0383132390912993</v>
      </c>
      <c r="O14" s="16" t="n">
        <v>0.0663037521801629</v>
      </c>
      <c r="P14" s="16" t="n">
        <v>0.0802116348792708</v>
      </c>
      <c r="Q14" s="16"/>
      <c r="R14" s="16" t="s">
        <v>343</v>
      </c>
      <c r="S14" s="16" t="n">
        <v>0.000824196970160124</v>
      </c>
      <c r="T14" s="16" t="n">
        <v>0.0222270912129877</v>
      </c>
      <c r="U14" s="16" t="n">
        <v>0.000567293403091893</v>
      </c>
      <c r="V14" s="16" t="n">
        <v>0.0201069912247533</v>
      </c>
      <c r="W14" s="16"/>
      <c r="X14" s="16" t="n">
        <v>0.000418765747122513</v>
      </c>
      <c r="Y14" s="16" t="n">
        <v>0.0566464904508196</v>
      </c>
      <c r="Z14" s="16" t="n">
        <v>0.00747539284893527</v>
      </c>
      <c r="AA14" s="16" t="n">
        <v>0.0327361997087524</v>
      </c>
      <c r="AB14" s="16" t="n">
        <v>0.0102951279299648</v>
      </c>
      <c r="AC14" s="16" t="n">
        <v>0.00714940125239808</v>
      </c>
      <c r="AD14" s="16" t="n">
        <v>0.0226851611563941</v>
      </c>
      <c r="AE14" s="16"/>
      <c r="AF14" s="16" t="n">
        <v>0</v>
      </c>
      <c r="AG14" s="16" t="n">
        <v>0</v>
      </c>
      <c r="AH14" s="16" t="n">
        <v>0.00684592281924613</v>
      </c>
      <c r="AI14" s="16" t="n">
        <v>0.000760253428993363</v>
      </c>
      <c r="AJ14" s="16" t="n">
        <v>0.00293217209606775</v>
      </c>
      <c r="AK14" s="16" t="n">
        <v>0.0340015406215279</v>
      </c>
      <c r="AL14" s="16" t="n">
        <v>0.0351255414381444</v>
      </c>
      <c r="AM14" s="16" t="n">
        <v>0</v>
      </c>
      <c r="AN14" s="16" t="n">
        <v>0.0016570568991836</v>
      </c>
      <c r="AO14" s="16" t="n">
        <v>0</v>
      </c>
      <c r="AP14" s="16" t="n">
        <v>0</v>
      </c>
      <c r="AQ14" s="16"/>
      <c r="AR14" s="16" t="n">
        <v>0.0217265222001676</v>
      </c>
      <c r="AS14" s="16" t="n">
        <v>0.00219879520846052</v>
      </c>
      <c r="AT14" s="16" t="n">
        <v>0</v>
      </c>
      <c r="AU14" s="16" t="n">
        <v>0.0170610184545333</v>
      </c>
      <c r="AV14" s="16" t="n">
        <v>0.492070655714465</v>
      </c>
      <c r="AW14" s="16" t="n">
        <v>0.00507182181876434</v>
      </c>
      <c r="AX14" s="16" t="n">
        <v>0.00102113391982598</v>
      </c>
      <c r="AY14" s="16" t="n">
        <v>0.00853584567332109</v>
      </c>
      <c r="AZ14" s="16" t="n">
        <v>0</v>
      </c>
      <c r="BA14" s="16" t="n">
        <v>0</v>
      </c>
      <c r="BB14" s="16" t="n">
        <v>0.000604538157107425</v>
      </c>
      <c r="BC14" s="16" t="n">
        <v>0</v>
      </c>
    </row>
    <row r="15">
      <c r="B15" s="17" t="s">
        <v>330</v>
      </c>
      <c r="C15" s="16" t="n">
        <v>0.0578272812298787</v>
      </c>
      <c r="D15" s="16" t="n">
        <v>0.00147116881557163</v>
      </c>
      <c r="E15" s="16" t="n">
        <v>0.137853251158212</v>
      </c>
      <c r="F15" s="16" t="n">
        <v>0.042677897865705</v>
      </c>
      <c r="G15" s="16"/>
      <c r="H15" s="16" t="n">
        <v>0</v>
      </c>
      <c r="I15" s="16" t="n">
        <v>0.0724534675043466</v>
      </c>
      <c r="J15" s="16"/>
      <c r="K15" s="16" t="n">
        <v>0.079482874520602</v>
      </c>
      <c r="L15" s="16"/>
      <c r="M15" s="16" t="n">
        <v>0.0617122077380964</v>
      </c>
      <c r="N15" s="16" t="n">
        <v>0</v>
      </c>
      <c r="O15" s="16" t="n">
        <v>0.0862442327932093</v>
      </c>
      <c r="P15" s="16" t="n">
        <v>0.13406461548314</v>
      </c>
      <c r="Q15" s="16"/>
      <c r="R15" s="16" t="s">
        <v>343</v>
      </c>
      <c r="S15" s="16" t="n">
        <v>0</v>
      </c>
      <c r="T15" s="16" t="n">
        <v>0.129578194171726</v>
      </c>
      <c r="U15" s="16" t="n">
        <v>0.168127313675565</v>
      </c>
      <c r="V15" s="16" t="n">
        <v>0.00210943036288778</v>
      </c>
      <c r="W15" s="16"/>
      <c r="X15" s="16" t="n">
        <v>0.0676344396484706</v>
      </c>
      <c r="Y15" s="16" t="n">
        <v>0.138834849219051</v>
      </c>
      <c r="Z15" s="16" t="n">
        <v>0</v>
      </c>
      <c r="AA15" s="16" t="n">
        <v>0</v>
      </c>
      <c r="AB15" s="16" t="n">
        <v>0.0177993703516389</v>
      </c>
      <c r="AC15" s="16" t="n">
        <v>0.019481082498551</v>
      </c>
      <c r="AD15" s="16" t="n">
        <v>0.0885645885057535</v>
      </c>
      <c r="AE15" s="16"/>
      <c r="AF15" s="16" t="n">
        <v>0</v>
      </c>
      <c r="AG15" s="16" t="n">
        <v>0</v>
      </c>
      <c r="AH15" s="16" t="n">
        <v>0.25385442512378</v>
      </c>
      <c r="AI15" s="16" t="n">
        <v>0.28165435284577</v>
      </c>
      <c r="AJ15" s="16" t="n">
        <v>0.00778957649409785</v>
      </c>
      <c r="AK15" s="16" t="n">
        <v>0.00177311046322193</v>
      </c>
      <c r="AL15" s="16" t="n">
        <v>0.0132713557338113</v>
      </c>
      <c r="AM15" s="16" t="n">
        <v>0</v>
      </c>
      <c r="AN15" s="16" t="n">
        <v>0</v>
      </c>
      <c r="AO15" s="16" t="n">
        <v>0</v>
      </c>
      <c r="AP15" s="16" t="n">
        <v>0</v>
      </c>
      <c r="AQ15" s="16"/>
      <c r="AR15" s="16" t="n">
        <v>0.178811507238904</v>
      </c>
      <c r="AS15" s="16" t="n">
        <v>0.00219879520846052</v>
      </c>
      <c r="AT15" s="16" t="n">
        <v>0.244582809770459</v>
      </c>
      <c r="AU15" s="16" t="n">
        <v>0</v>
      </c>
      <c r="AV15" s="16" t="n">
        <v>0</v>
      </c>
      <c r="AW15" s="16" t="n">
        <v>0.00288597897317425</v>
      </c>
      <c r="AX15" s="16" t="n">
        <v>0</v>
      </c>
      <c r="AY15" s="16" t="n">
        <v>0.00103539457337102</v>
      </c>
      <c r="AZ15" s="16" t="n">
        <v>0</v>
      </c>
      <c r="BA15" s="16" t="n">
        <v>0.00672014601233543</v>
      </c>
      <c r="BB15" s="16" t="n">
        <v>0.00120907631421485</v>
      </c>
      <c r="BC15" s="16" t="n">
        <v>0.000697253247920176</v>
      </c>
    </row>
    <row r="16">
      <c r="B16" s="17" t="s">
        <v>331</v>
      </c>
      <c r="C16" s="16" t="n">
        <v>0.00517164155783139</v>
      </c>
      <c r="D16" s="16" t="n">
        <v>0.0451734081811658</v>
      </c>
      <c r="E16" s="16" t="n">
        <v>0.00743460227919421</v>
      </c>
      <c r="F16" s="16" t="n">
        <v>0</v>
      </c>
      <c r="G16" s="16"/>
      <c r="H16" s="16" t="n">
        <v>0.0112046392479586</v>
      </c>
      <c r="I16" s="16" t="n">
        <v>0.001757529781861</v>
      </c>
      <c r="J16" s="16"/>
      <c r="K16" s="16" t="n">
        <v>0.000336157478916469</v>
      </c>
      <c r="L16" s="16"/>
      <c r="M16" s="16" t="n">
        <v>0</v>
      </c>
      <c r="N16" s="16" t="n">
        <v>0.0466626216628608</v>
      </c>
      <c r="O16" s="16" t="n">
        <v>0.0454051780767359</v>
      </c>
      <c r="P16" s="16" t="n">
        <v>0.0766694802552732</v>
      </c>
      <c r="Q16" s="16"/>
      <c r="R16" s="16" t="s">
        <v>343</v>
      </c>
      <c r="S16" s="16" t="n">
        <v>0</v>
      </c>
      <c r="T16" s="16" t="n">
        <v>0.000392911088033477</v>
      </c>
      <c r="U16" s="16" t="n">
        <v>0.0238005030040869</v>
      </c>
      <c r="V16" s="16" t="n">
        <v>0.00135966341044721</v>
      </c>
      <c r="W16" s="16"/>
      <c r="X16" s="16" t="n">
        <v>0</v>
      </c>
      <c r="Y16" s="16" t="n">
        <v>0.000437597916246835</v>
      </c>
      <c r="Z16" s="16" t="n">
        <v>0</v>
      </c>
      <c r="AA16" s="16" t="n">
        <v>0.00752499586651802</v>
      </c>
      <c r="AB16" s="16" t="n">
        <v>0.0012255691349102</v>
      </c>
      <c r="AC16" s="16" t="n">
        <v>0.00462519514217568</v>
      </c>
      <c r="AD16" s="16" t="n">
        <v>0.344597520687283</v>
      </c>
      <c r="AE16" s="16"/>
      <c r="AF16" s="16" t="n">
        <v>0</v>
      </c>
      <c r="AG16" s="16" t="n">
        <v>0</v>
      </c>
      <c r="AH16" s="16" t="n">
        <v>0.0310717848913101</v>
      </c>
      <c r="AI16" s="16" t="n">
        <v>0.000569275546216968</v>
      </c>
      <c r="AJ16" s="16" t="n">
        <v>0.00591782923983929</v>
      </c>
      <c r="AK16" s="16" t="n">
        <v>0</v>
      </c>
      <c r="AL16" s="16" t="n">
        <v>0</v>
      </c>
      <c r="AM16" s="16" t="n">
        <v>0.0536997229656581</v>
      </c>
      <c r="AN16" s="16" t="n">
        <v>0</v>
      </c>
      <c r="AO16" s="16" t="n">
        <v>0.00179713791916186</v>
      </c>
      <c r="AP16" s="16" t="n">
        <v>0</v>
      </c>
      <c r="AQ16" s="16"/>
      <c r="AR16" s="16" t="n">
        <v>0.00389751269890393</v>
      </c>
      <c r="AS16" s="16" t="n">
        <v>0</v>
      </c>
      <c r="AT16" s="16" t="n">
        <v>0.0348882811787396</v>
      </c>
      <c r="AU16" s="16" t="n">
        <v>0</v>
      </c>
      <c r="AV16" s="16" t="n">
        <v>0</v>
      </c>
      <c r="AW16" s="16" t="n">
        <v>0.000700136127584153</v>
      </c>
      <c r="AX16" s="16" t="n">
        <v>0</v>
      </c>
      <c r="AY16" s="16" t="n">
        <v>0</v>
      </c>
      <c r="AZ16" s="16" t="n">
        <v>0</v>
      </c>
      <c r="BA16" s="16" t="n">
        <v>0.000927677898397248</v>
      </c>
      <c r="BB16" s="16" t="n">
        <v>0.000604538157107425</v>
      </c>
      <c r="BC16" s="16" t="n">
        <v>0</v>
      </c>
    </row>
    <row r="17">
      <c r="B17" s="17" t="s">
        <v>332</v>
      </c>
      <c r="C17" s="16" t="n">
        <v>0.0210645379900229</v>
      </c>
      <c r="D17" s="16" t="n">
        <v>0.0558230537375236</v>
      </c>
      <c r="E17" s="16" t="n">
        <v>0.0819883858881492</v>
      </c>
      <c r="F17" s="16" t="n">
        <v>0.000675208387288318</v>
      </c>
      <c r="G17" s="16"/>
      <c r="H17" s="16" t="n">
        <v>0.737442179366928</v>
      </c>
      <c r="I17" s="16" t="n">
        <v>0.00717870203030269</v>
      </c>
      <c r="J17" s="16"/>
      <c r="K17" s="16" t="n">
        <v>0.041312084659399</v>
      </c>
      <c r="L17" s="16"/>
      <c r="M17" s="16" t="n">
        <v>0</v>
      </c>
      <c r="N17" s="16" t="n">
        <v>0.198324059833329</v>
      </c>
      <c r="O17" s="16" t="n">
        <v>0.194881607276748</v>
      </c>
      <c r="P17" s="16" t="n">
        <v>0.0549558305713188</v>
      </c>
      <c r="Q17" s="16"/>
      <c r="R17" s="16" t="s">
        <v>343</v>
      </c>
      <c r="S17" s="16" t="n">
        <v>0</v>
      </c>
      <c r="T17" s="16" t="n">
        <v>0.0392019636284112</v>
      </c>
      <c r="U17" s="16" t="n">
        <v>0.0273537321189855</v>
      </c>
      <c r="V17" s="16" t="n">
        <v>0.0157594226509017</v>
      </c>
      <c r="W17" s="16"/>
      <c r="X17" s="16" t="n">
        <v>0.00801665642988727</v>
      </c>
      <c r="Y17" s="16" t="n">
        <v>0.00837183913809027</v>
      </c>
      <c r="Z17" s="16" t="n">
        <v>0</v>
      </c>
      <c r="AA17" s="16" t="n">
        <v>0.0597638056417626</v>
      </c>
      <c r="AB17" s="16" t="n">
        <v>0.186757086047824</v>
      </c>
      <c r="AC17" s="16" t="n">
        <v>0.00238750486347756</v>
      </c>
      <c r="AD17" s="16" t="n">
        <v>0.0136938306616049</v>
      </c>
      <c r="AE17" s="16"/>
      <c r="AF17" s="16" t="n">
        <v>0</v>
      </c>
      <c r="AG17" s="16" t="n">
        <v>0.0350382401206114</v>
      </c>
      <c r="AH17" s="16" t="n">
        <v>0.0255002190641056</v>
      </c>
      <c r="AI17" s="16" t="n">
        <v>0.0566617215749963</v>
      </c>
      <c r="AJ17" s="16" t="n">
        <v>0.0115402863853827</v>
      </c>
      <c r="AK17" s="16" t="n">
        <v>0</v>
      </c>
      <c r="AL17" s="16" t="n">
        <v>0</v>
      </c>
      <c r="AM17" s="16" t="n">
        <v>0.853562960667495</v>
      </c>
      <c r="AN17" s="16" t="n">
        <v>0.000553365417073615</v>
      </c>
      <c r="AO17" s="16" t="n">
        <v>0</v>
      </c>
      <c r="AP17" s="16" t="n">
        <v>0</v>
      </c>
      <c r="AQ17" s="16"/>
      <c r="AR17" s="16" t="n">
        <v>0.00389751269890393</v>
      </c>
      <c r="AS17" s="16" t="n">
        <v>0.0025023263689809</v>
      </c>
      <c r="AT17" s="16" t="n">
        <v>0.145857043260337</v>
      </c>
      <c r="AU17" s="16" t="n">
        <v>0.00235517646720264</v>
      </c>
      <c r="AV17" s="16" t="n">
        <v>0.00154808762306094</v>
      </c>
      <c r="AW17" s="16" t="n">
        <v>0.00253591090938217</v>
      </c>
      <c r="AX17" s="16" t="n">
        <v>0</v>
      </c>
      <c r="AY17" s="16" t="n">
        <v>0</v>
      </c>
      <c r="AZ17" s="16" t="n">
        <v>0.0284478914426781</v>
      </c>
      <c r="BA17" s="16" t="n">
        <v>0</v>
      </c>
      <c r="BB17" s="16" t="n">
        <v>0.00437930524464258</v>
      </c>
      <c r="BC17" s="16" t="n">
        <v>0</v>
      </c>
    </row>
    <row r="18">
      <c r="B18" s="17" t="s">
        <v>333</v>
      </c>
      <c r="C18" s="16" t="n">
        <v>0.00423359828298911</v>
      </c>
      <c r="D18" s="16" t="n">
        <v>0.00501766439517878</v>
      </c>
      <c r="E18" s="16" t="n">
        <v>0.019604619124507</v>
      </c>
      <c r="F18" s="16" t="n">
        <v>0</v>
      </c>
      <c r="G18" s="16"/>
      <c r="H18" s="16" t="n">
        <v>0.113277722353864</v>
      </c>
      <c r="I18" s="16" t="n">
        <v>0.00269588534678503</v>
      </c>
      <c r="J18" s="16"/>
      <c r="K18" s="16" t="n">
        <v>0.00172798253762393</v>
      </c>
      <c r="L18" s="16"/>
      <c r="M18" s="16" t="n">
        <v>0</v>
      </c>
      <c r="N18" s="16" t="n">
        <v>0</v>
      </c>
      <c r="O18" s="16" t="n">
        <v>0.141287694692808</v>
      </c>
      <c r="P18" s="16" t="n">
        <v>0.0938385026412374</v>
      </c>
      <c r="Q18" s="16"/>
      <c r="R18" s="16" t="s">
        <v>343</v>
      </c>
      <c r="S18" s="16" t="n">
        <v>0.0153195944658167</v>
      </c>
      <c r="T18" s="16" t="n">
        <v>0.00765192066516128</v>
      </c>
      <c r="U18" s="16" t="n">
        <v>0.00461254054070082</v>
      </c>
      <c r="V18" s="16" t="n">
        <v>0.000791573112113942</v>
      </c>
      <c r="W18" s="16"/>
      <c r="X18" s="16" t="n">
        <v>0</v>
      </c>
      <c r="Y18" s="16" t="n">
        <v>0</v>
      </c>
      <c r="Z18" s="16" t="n">
        <v>0.00581431300395683</v>
      </c>
      <c r="AA18" s="16" t="n">
        <v>0.0110097357893411</v>
      </c>
      <c r="AB18" s="16" t="n">
        <v>0.0312196158465901</v>
      </c>
      <c r="AC18" s="16" t="n">
        <v>0.0518871542422787</v>
      </c>
      <c r="AD18" s="16" t="n">
        <v>0.0206777405848498</v>
      </c>
      <c r="AE18" s="16"/>
      <c r="AF18" s="16" t="n">
        <v>0</v>
      </c>
      <c r="AG18" s="16" t="n">
        <v>0</v>
      </c>
      <c r="AH18" s="16" t="n">
        <v>0.000563851845397313</v>
      </c>
      <c r="AI18" s="16" t="n">
        <v>0.0285219752046473</v>
      </c>
      <c r="AJ18" s="16" t="n">
        <v>0</v>
      </c>
      <c r="AK18" s="16" t="n">
        <v>0</v>
      </c>
      <c r="AL18" s="16" t="n">
        <v>0.017022795004216</v>
      </c>
      <c r="AM18" s="16" t="n">
        <v>0.0147240191164398</v>
      </c>
      <c r="AN18" s="16" t="n">
        <v>0</v>
      </c>
      <c r="AO18" s="16" t="n">
        <v>0</v>
      </c>
      <c r="AP18" s="16" t="n">
        <v>0</v>
      </c>
      <c r="AQ18" s="16"/>
      <c r="AR18" s="16" t="n">
        <v>0.00389751269890393</v>
      </c>
      <c r="AS18" s="16" t="n">
        <v>0.00439759041692104</v>
      </c>
      <c r="AT18" s="16" t="n">
        <v>0.0126078370907569</v>
      </c>
      <c r="AU18" s="16" t="n">
        <v>0.0170610184545333</v>
      </c>
      <c r="AV18" s="16" t="n">
        <v>0</v>
      </c>
      <c r="AW18" s="16" t="n">
        <v>0.00542188988255642</v>
      </c>
      <c r="AX18" s="16" t="n">
        <v>0</v>
      </c>
      <c r="AY18" s="16" t="n">
        <v>0</v>
      </c>
      <c r="AZ18" s="16" t="n">
        <v>0</v>
      </c>
      <c r="BA18" s="16" t="n">
        <v>0</v>
      </c>
      <c r="BB18" s="16" t="n">
        <v>0.000604538157107425</v>
      </c>
      <c r="BC18" s="16" t="n">
        <v>0</v>
      </c>
    </row>
    <row r="19">
      <c r="B19" s="17" t="s">
        <v>334</v>
      </c>
      <c r="C19" s="16" t="n">
        <v>0.00080520266130524</v>
      </c>
      <c r="D19" s="16" t="n">
        <v>0.00673902330649916</v>
      </c>
      <c r="E19" s="16" t="n">
        <v>0.000881109011075886</v>
      </c>
      <c r="F19" s="16" t="n">
        <v>0.000108085830018609</v>
      </c>
      <c r="G19" s="16"/>
      <c r="H19" s="16" t="n">
        <v>0</v>
      </c>
      <c r="I19" s="16" t="n">
        <v>0.000662720797583207</v>
      </c>
      <c r="J19" s="16"/>
      <c r="K19" s="16" t="n">
        <v>0.000451147350725431</v>
      </c>
      <c r="L19" s="16"/>
      <c r="M19" s="16" t="n">
        <v>0</v>
      </c>
      <c r="N19" s="16" t="n">
        <v>0</v>
      </c>
      <c r="O19" s="16" t="n">
        <v>0.0150942524931166</v>
      </c>
      <c r="P19" s="16" t="n">
        <v>0.108760903661313</v>
      </c>
      <c r="Q19" s="16"/>
      <c r="R19" s="16" t="s">
        <v>343</v>
      </c>
      <c r="S19" s="16" t="n">
        <v>0</v>
      </c>
      <c r="T19" s="16" t="n">
        <v>0.00179258936843572</v>
      </c>
      <c r="U19" s="16" t="n">
        <v>0.00229427733384847</v>
      </c>
      <c r="V19" s="16" t="n">
        <v>0.0000503105611421823</v>
      </c>
      <c r="W19" s="16"/>
      <c r="X19" s="16" t="n">
        <v>0</v>
      </c>
      <c r="Y19" s="16" t="n">
        <v>0</v>
      </c>
      <c r="Z19" s="16" t="n">
        <v>0</v>
      </c>
      <c r="AA19" s="16" t="n">
        <v>0.00249223868061253</v>
      </c>
      <c r="AB19" s="16" t="n">
        <v>0.000917702587183926</v>
      </c>
      <c r="AC19" s="16" t="n">
        <v>0.0172952070060633</v>
      </c>
      <c r="AD19" s="16" t="n">
        <v>0.0271884084062907</v>
      </c>
      <c r="AE19" s="16"/>
      <c r="AF19" s="16" t="n">
        <v>0.00212149841444991</v>
      </c>
      <c r="AG19" s="16" t="n">
        <v>0.00196818410291419</v>
      </c>
      <c r="AH19" s="16" t="n">
        <v>0</v>
      </c>
      <c r="AI19" s="16" t="n">
        <v>0.00107172264031341</v>
      </c>
      <c r="AJ19" s="16" t="n">
        <v>0.00111598091052006</v>
      </c>
      <c r="AK19" s="16" t="n">
        <v>0</v>
      </c>
      <c r="AL19" s="16" t="n">
        <v>0.00488802812291156</v>
      </c>
      <c r="AM19" s="16" t="n">
        <v>0</v>
      </c>
      <c r="AN19" s="16" t="n">
        <v>0.00107200746605765</v>
      </c>
      <c r="AO19" s="16" t="n">
        <v>0</v>
      </c>
      <c r="AP19" s="16" t="n">
        <v>0</v>
      </c>
      <c r="AQ19" s="16"/>
      <c r="AR19" s="16" t="n">
        <v>0</v>
      </c>
      <c r="AS19" s="16" t="n">
        <v>0.000303531160520382</v>
      </c>
      <c r="AT19" s="16" t="n">
        <v>0.00152932545939957</v>
      </c>
      <c r="AU19" s="16" t="n">
        <v>0.0170610184545333</v>
      </c>
      <c r="AV19" s="16" t="n">
        <v>0.0112144257018872</v>
      </c>
      <c r="AW19" s="16" t="n">
        <v>0.000350068063792076</v>
      </c>
      <c r="AX19" s="16" t="n">
        <v>0</v>
      </c>
      <c r="AY19" s="16" t="n">
        <v>0.00103539457337102</v>
      </c>
      <c r="AZ19" s="16" t="n">
        <v>0</v>
      </c>
      <c r="BA19" s="16" t="n">
        <v>0.000927677898397248</v>
      </c>
      <c r="BB19" s="16" t="n">
        <v>0</v>
      </c>
      <c r="BC19" s="16" t="n">
        <v>0</v>
      </c>
    </row>
    <row r="20">
      <c r="B20" s="17" t="s">
        <v>335</v>
      </c>
      <c r="C20" s="16" t="n">
        <v>0.000982089023216824</v>
      </c>
      <c r="D20" s="16" t="n">
        <v>0.000763243226337548</v>
      </c>
      <c r="E20" s="16" t="n">
        <v>0.00128239341789918</v>
      </c>
      <c r="F20" s="16" t="n">
        <v>0.000926079455239849</v>
      </c>
      <c r="G20" s="16"/>
      <c r="H20" s="16" t="n">
        <v>0</v>
      </c>
      <c r="I20" s="16" t="n">
        <v>0.00106447108350343</v>
      </c>
      <c r="J20" s="16"/>
      <c r="K20" s="16" t="n">
        <v>0.000273182967276885</v>
      </c>
      <c r="L20" s="16"/>
      <c r="M20" s="16" t="n">
        <v>0</v>
      </c>
      <c r="N20" s="16" t="n">
        <v>0</v>
      </c>
      <c r="O20" s="16" t="n">
        <v>0.0204719249466601</v>
      </c>
      <c r="P20" s="16" t="n">
        <v>0.116738379178755</v>
      </c>
      <c r="Q20" s="16"/>
      <c r="R20" s="16" t="s">
        <v>343</v>
      </c>
      <c r="S20" s="16" t="n">
        <v>0</v>
      </c>
      <c r="T20" s="16" t="n">
        <v>0.00033882999685754</v>
      </c>
      <c r="U20" s="16" t="n">
        <v>0.00442381522480307</v>
      </c>
      <c r="V20" s="16" t="n">
        <v>0.000191443939008742</v>
      </c>
      <c r="W20" s="16"/>
      <c r="X20" s="16" t="n">
        <v>0</v>
      </c>
      <c r="Y20" s="16" t="n">
        <v>0</v>
      </c>
      <c r="Z20" s="16" t="n">
        <v>0</v>
      </c>
      <c r="AA20" s="16" t="n">
        <v>0</v>
      </c>
      <c r="AB20" s="16" t="n">
        <v>0</v>
      </c>
      <c r="AC20" s="16" t="n">
        <v>0.0641442950382891</v>
      </c>
      <c r="AD20" s="16" t="n">
        <v>0.022706110497917</v>
      </c>
      <c r="AE20" s="16"/>
      <c r="AF20" s="16" t="n">
        <v>0.00182949100443837</v>
      </c>
      <c r="AG20" s="16" t="n">
        <v>0.00166090861695701</v>
      </c>
      <c r="AH20" s="16" t="n">
        <v>0.000263252430982118</v>
      </c>
      <c r="AI20" s="16" t="n">
        <v>0.00702603380409816</v>
      </c>
      <c r="AJ20" s="16" t="n">
        <v>0.000719005590543696</v>
      </c>
      <c r="AK20" s="16" t="n">
        <v>0</v>
      </c>
      <c r="AL20" s="16" t="n">
        <v>0.00170754085120636</v>
      </c>
      <c r="AM20" s="16" t="n">
        <v>0</v>
      </c>
      <c r="AN20" s="16" t="n">
        <v>0</v>
      </c>
      <c r="AO20" s="16" t="n">
        <v>0</v>
      </c>
      <c r="AP20" s="16" t="n">
        <v>0</v>
      </c>
      <c r="AQ20" s="16"/>
      <c r="AR20" s="16" t="n">
        <v>0.00389751269890393</v>
      </c>
      <c r="AS20" s="16" t="n">
        <v>0</v>
      </c>
      <c r="AT20" s="16" t="n">
        <v>0</v>
      </c>
      <c r="AU20" s="16" t="n">
        <v>0</v>
      </c>
      <c r="AV20" s="16" t="n">
        <v>0.00309617524612188</v>
      </c>
      <c r="AW20" s="16" t="n">
        <v>0.000700136127584153</v>
      </c>
      <c r="AX20" s="16" t="n">
        <v>0.00102113391982598</v>
      </c>
      <c r="AY20" s="16" t="n">
        <v>0.00103539457337102</v>
      </c>
      <c r="AZ20" s="16" t="n">
        <v>0</v>
      </c>
      <c r="BA20" s="16" t="n">
        <v>0</v>
      </c>
      <c r="BB20" s="16" t="n">
        <v>0.00120907631421485</v>
      </c>
      <c r="BC20" s="16" t="n">
        <v>0</v>
      </c>
    </row>
    <row r="21">
      <c r="B21" s="17" t="s">
        <v>336</v>
      </c>
      <c r="C21" s="16" t="n">
        <v>0</v>
      </c>
      <c r="D21" s="16" t="n">
        <v>0</v>
      </c>
      <c r="E21" s="16" t="n">
        <v>0</v>
      </c>
      <c r="F21" s="16" t="n">
        <v>0</v>
      </c>
      <c r="G21" s="16"/>
      <c r="H21" s="16" t="n">
        <v>0</v>
      </c>
      <c r="I21" s="16" t="n">
        <v>0</v>
      </c>
      <c r="J21" s="16"/>
      <c r="K21" s="16" t="n">
        <v>0</v>
      </c>
      <c r="L21" s="16"/>
      <c r="M21" s="16" t="n">
        <v>0</v>
      </c>
      <c r="N21" s="16" t="n">
        <v>0</v>
      </c>
      <c r="O21" s="16" t="n">
        <v>0</v>
      </c>
      <c r="P21" s="16" t="n">
        <v>0</v>
      </c>
      <c r="Q21" s="16"/>
      <c r="R21" s="16" t="s">
        <v>343</v>
      </c>
      <c r="S21" s="16" t="n">
        <v>0</v>
      </c>
      <c r="T21" s="16" t="n">
        <v>0</v>
      </c>
      <c r="U21" s="16" t="n">
        <v>0</v>
      </c>
      <c r="V21" s="16" t="n">
        <v>0</v>
      </c>
      <c r="W21" s="16"/>
      <c r="X21" s="16" t="n">
        <v>0</v>
      </c>
      <c r="Y21" s="16" t="n">
        <v>0</v>
      </c>
      <c r="Z21" s="16" t="n">
        <v>0</v>
      </c>
      <c r="AA21" s="16" t="n">
        <v>0</v>
      </c>
      <c r="AB21" s="16" t="n">
        <v>0</v>
      </c>
      <c r="AC21" s="16" t="n">
        <v>0</v>
      </c>
      <c r="AD21" s="16" t="n">
        <v>0</v>
      </c>
      <c r="AE21" s="16"/>
      <c r="AF21" s="16" t="n">
        <v>0</v>
      </c>
      <c r="AG21" s="16" t="n">
        <v>0</v>
      </c>
      <c r="AH21" s="16" t="n">
        <v>0</v>
      </c>
      <c r="AI21" s="16" t="n">
        <v>0</v>
      </c>
      <c r="AJ21" s="16" t="n">
        <v>0</v>
      </c>
      <c r="AK21" s="16" t="n">
        <v>0</v>
      </c>
      <c r="AL21" s="16" t="n">
        <v>0</v>
      </c>
      <c r="AM21" s="16" t="n">
        <v>0</v>
      </c>
      <c r="AN21" s="16" t="n">
        <v>0</v>
      </c>
      <c r="AO21" s="16" t="n">
        <v>0</v>
      </c>
      <c r="AP21" s="16" t="n">
        <v>0</v>
      </c>
      <c r="AQ21" s="16"/>
      <c r="AR21" s="16" t="n">
        <v>0</v>
      </c>
      <c r="AS21" s="16" t="n">
        <v>0</v>
      </c>
      <c r="AT21" s="16" t="n">
        <v>0</v>
      </c>
      <c r="AU21" s="16" t="n">
        <v>0</v>
      </c>
      <c r="AV21" s="16" t="n">
        <v>0</v>
      </c>
      <c r="AW21" s="16" t="n">
        <v>0</v>
      </c>
      <c r="AX21" s="16" t="n">
        <v>0</v>
      </c>
      <c r="AY21" s="16" t="n">
        <v>0</v>
      </c>
      <c r="AZ21" s="16" t="n">
        <v>0</v>
      </c>
      <c r="BA21" s="16" t="n">
        <v>0</v>
      </c>
      <c r="BB21" s="16" t="n">
        <v>0</v>
      </c>
      <c r="BC21" s="16" t="n">
        <v>0</v>
      </c>
    </row>
    <row r="22">
      <c r="B22" s="17" t="s">
        <v>337</v>
      </c>
      <c r="C22" s="16" t="n">
        <v>0.0000237569560055485</v>
      </c>
      <c r="D22" s="16" t="n">
        <v>0</v>
      </c>
      <c r="E22" s="16" t="n">
        <v>0.00012192091043817</v>
      </c>
      <c r="F22" s="16" t="n">
        <v>0</v>
      </c>
      <c r="G22" s="16"/>
      <c r="H22" s="16" t="n">
        <v>0</v>
      </c>
      <c r="I22" s="16" t="n">
        <v>0.0000302275453838691</v>
      </c>
      <c r="J22" s="16"/>
      <c r="K22" s="16" t="n">
        <v>0</v>
      </c>
      <c r="L22" s="16"/>
      <c r="M22" s="16" t="n">
        <v>0</v>
      </c>
      <c r="N22" s="16" t="n">
        <v>0</v>
      </c>
      <c r="O22" s="16" t="n">
        <v>0</v>
      </c>
      <c r="P22" s="16" t="n">
        <v>0.00664657898444111</v>
      </c>
      <c r="Q22" s="16"/>
      <c r="R22" s="16" t="s">
        <v>343</v>
      </c>
      <c r="S22" s="16" t="n">
        <v>0</v>
      </c>
      <c r="T22" s="16" t="n">
        <v>0</v>
      </c>
      <c r="U22" s="16" t="n">
        <v>0.000128998385538158</v>
      </c>
      <c r="V22" s="16" t="n">
        <v>0</v>
      </c>
      <c r="W22" s="16"/>
      <c r="X22" s="16" t="n">
        <v>0</v>
      </c>
      <c r="Y22" s="16" t="n">
        <v>0</v>
      </c>
      <c r="Z22" s="16" t="n">
        <v>0</v>
      </c>
      <c r="AA22" s="16" t="n">
        <v>0</v>
      </c>
      <c r="AB22" s="16" t="n">
        <v>0</v>
      </c>
      <c r="AC22" s="16" t="n">
        <v>0</v>
      </c>
      <c r="AD22" s="16" t="n">
        <v>0.00190927555101153</v>
      </c>
      <c r="AE22" s="16"/>
      <c r="AF22" s="16" t="n">
        <v>0</v>
      </c>
      <c r="AG22" s="16" t="n">
        <v>0</v>
      </c>
      <c r="AH22" s="16" t="n">
        <v>0</v>
      </c>
      <c r="AI22" s="16" t="n">
        <v>0</v>
      </c>
      <c r="AJ22" s="16" t="n">
        <v>0.000218664623551988</v>
      </c>
      <c r="AK22" s="16" t="n">
        <v>0</v>
      </c>
      <c r="AL22" s="16" t="n">
        <v>0</v>
      </c>
      <c r="AM22" s="16" t="n">
        <v>0</v>
      </c>
      <c r="AN22" s="16" t="n">
        <v>0</v>
      </c>
      <c r="AO22" s="16" t="n">
        <v>0</v>
      </c>
      <c r="AP22" s="16" t="n">
        <v>0</v>
      </c>
      <c r="AQ22" s="16"/>
      <c r="AR22" s="16" t="n">
        <v>0</v>
      </c>
      <c r="AS22" s="16" t="n">
        <v>0</v>
      </c>
      <c r="AT22" s="16" t="n">
        <v>0</v>
      </c>
      <c r="AU22" s="16" t="n">
        <v>0</v>
      </c>
      <c r="AV22" s="16" t="n">
        <v>0</v>
      </c>
      <c r="AW22" s="16" t="n">
        <v>0</v>
      </c>
      <c r="AX22" s="16" t="n">
        <v>0</v>
      </c>
      <c r="AY22" s="16" t="n">
        <v>0</v>
      </c>
      <c r="AZ22" s="16" t="n">
        <v>0.000741184487582339</v>
      </c>
      <c r="BA22" s="16" t="n">
        <v>0</v>
      </c>
      <c r="BB22" s="16" t="n">
        <v>0</v>
      </c>
      <c r="BC22" s="16" t="n">
        <v>0</v>
      </c>
    </row>
    <row r="23">
      <c r="B23" s="17" t="s">
        <v>101</v>
      </c>
      <c r="C23" s="22" t="n">
        <v>0.0565069135879582</v>
      </c>
      <c r="D23" s="22" t="n">
        <v>0.0105900780767278</v>
      </c>
      <c r="E23" s="22" t="n">
        <v>0.0321537743087457</v>
      </c>
      <c r="F23" s="22" t="n">
        <v>0.0683088129038095</v>
      </c>
      <c r="G23" s="22"/>
      <c r="H23" s="22" t="n">
        <v>0</v>
      </c>
      <c r="I23" s="22" t="n">
        <v>0.0494218953019168</v>
      </c>
      <c r="J23" s="22"/>
      <c r="K23" s="22" t="n">
        <v>0.0828704082790776</v>
      </c>
      <c r="L23" s="22"/>
      <c r="M23" s="22" t="n">
        <v>0.0554254348739362</v>
      </c>
      <c r="N23" s="22" t="n">
        <v>0.0767692939356614</v>
      </c>
      <c r="O23" s="22" t="n">
        <v>0.0346769344176026</v>
      </c>
      <c r="P23" s="22" t="n">
        <v>0.0517196704768042</v>
      </c>
      <c r="Q23" s="22"/>
      <c r="R23" s="22" t="s">
        <v>343</v>
      </c>
      <c r="S23" s="22" t="n">
        <v>0</v>
      </c>
      <c r="T23" s="22" t="n">
        <v>0.00033882999685754</v>
      </c>
      <c r="U23" s="22" t="n">
        <v>0.0759006742060473</v>
      </c>
      <c r="V23" s="22" t="n">
        <v>0.0812786331607037</v>
      </c>
      <c r="W23" s="22"/>
      <c r="X23" s="22" t="n">
        <v>0.0307443661944244</v>
      </c>
      <c r="Y23" s="22" t="n">
        <v>0.119948477727343</v>
      </c>
      <c r="Z23" s="22" t="n">
        <v>0.0253413113157524</v>
      </c>
      <c r="AA23" s="22" t="n">
        <v>0</v>
      </c>
      <c r="AB23" s="22" t="n">
        <v>0</v>
      </c>
      <c r="AC23" s="22" t="n">
        <v>0.27491732762429</v>
      </c>
      <c r="AD23" s="22" t="n">
        <v>0.0364620943588674</v>
      </c>
      <c r="AE23" s="22"/>
      <c r="AF23" s="22" t="n">
        <v>0.00136151312254243</v>
      </c>
      <c r="AG23" s="22" t="n">
        <v>0</v>
      </c>
      <c r="AH23" s="22" t="n">
        <v>0.00225016646069483</v>
      </c>
      <c r="AI23" s="22" t="n">
        <v>0.034597466138295</v>
      </c>
      <c r="AJ23" s="22" t="n">
        <v>0.0275966285441092</v>
      </c>
      <c r="AK23" s="22" t="n">
        <v>0.0672175175625226</v>
      </c>
      <c r="AL23" s="22" t="n">
        <v>0.00079067046144408</v>
      </c>
      <c r="AM23" s="22" t="n">
        <v>0</v>
      </c>
      <c r="AN23" s="22" t="n">
        <v>0</v>
      </c>
      <c r="AO23" s="22" t="n">
        <v>0</v>
      </c>
      <c r="AP23" s="22" t="n">
        <v>0.172686022423191</v>
      </c>
      <c r="AQ23" s="22"/>
      <c r="AR23" s="22" t="n">
        <v>0</v>
      </c>
      <c r="AS23" s="22" t="n">
        <v>0.192959074101657</v>
      </c>
      <c r="AT23" s="22" t="n">
        <v>0.00553925581567869</v>
      </c>
      <c r="AU23" s="22" t="n">
        <v>0</v>
      </c>
      <c r="AV23" s="22" t="n">
        <v>0</v>
      </c>
      <c r="AW23" s="22" t="n">
        <v>0.0268723872211348</v>
      </c>
      <c r="AX23" s="22" t="n">
        <v>0.00739714619830312</v>
      </c>
      <c r="AY23" s="22" t="n">
        <v>0</v>
      </c>
      <c r="AZ23" s="22" t="n">
        <v>0</v>
      </c>
      <c r="BA23" s="22" t="n">
        <v>0</v>
      </c>
      <c r="BB23" s="22" t="n">
        <v>0.193365826966407</v>
      </c>
      <c r="BC23" s="22" t="n">
        <v>0.000697253247920176</v>
      </c>
    </row>
    <row r="24">
      <c r="B24" s="18" t="s">
        <v>347</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96</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526</v>
      </c>
      <c r="D7" s="11" t="n">
        <v>128</v>
      </c>
      <c r="E7" s="11" t="n">
        <v>231</v>
      </c>
      <c r="F7" s="11" t="n">
        <v>167</v>
      </c>
      <c r="G7" s="11"/>
      <c r="H7" s="11" t="n">
        <v>57</v>
      </c>
      <c r="I7" s="11" t="n">
        <v>352</v>
      </c>
      <c r="J7" s="11"/>
      <c r="K7" s="11" t="n">
        <v>158</v>
      </c>
      <c r="L7" s="11"/>
      <c r="M7" s="11" t="n">
        <v>133</v>
      </c>
      <c r="N7" s="11" t="n">
        <v>88</v>
      </c>
      <c r="O7" s="11" t="n">
        <v>142</v>
      </c>
      <c r="P7" s="11" t="n">
        <v>163</v>
      </c>
      <c r="Q7" s="11"/>
      <c r="R7" s="11" t="n">
        <v>7</v>
      </c>
      <c r="S7" s="11" t="n">
        <v>36</v>
      </c>
      <c r="T7" s="11" t="n">
        <v>122</v>
      </c>
      <c r="U7" s="11" t="n">
        <v>130</v>
      </c>
      <c r="V7" s="11" t="n">
        <v>230</v>
      </c>
      <c r="W7" s="11"/>
      <c r="X7" s="11" t="n">
        <v>103</v>
      </c>
      <c r="Y7" s="11" t="n">
        <v>50</v>
      </c>
      <c r="Z7" s="11" t="n">
        <v>32</v>
      </c>
      <c r="AA7" s="11" t="n">
        <v>51</v>
      </c>
      <c r="AB7" s="11" t="n">
        <v>86</v>
      </c>
      <c r="AC7" s="11" t="n">
        <v>45</v>
      </c>
      <c r="AD7" s="11" t="n">
        <v>136</v>
      </c>
      <c r="AE7" s="11"/>
      <c r="AF7" s="11" t="n">
        <v>15</v>
      </c>
      <c r="AG7" s="11" t="n">
        <v>21</v>
      </c>
      <c r="AH7" s="11" t="n">
        <v>68</v>
      </c>
      <c r="AI7" s="11" t="n">
        <v>83</v>
      </c>
      <c r="AJ7" s="11" t="n">
        <v>101</v>
      </c>
      <c r="AK7" s="11" t="n">
        <v>90</v>
      </c>
      <c r="AL7" s="11" t="n">
        <v>55</v>
      </c>
      <c r="AM7" s="11" t="n">
        <v>30</v>
      </c>
      <c r="AN7" s="11" t="n">
        <v>24</v>
      </c>
      <c r="AO7" s="11" t="n">
        <v>17</v>
      </c>
      <c r="AP7" s="11" t="n">
        <v>8</v>
      </c>
      <c r="AQ7" s="11"/>
      <c r="AR7" s="11" t="n">
        <v>61</v>
      </c>
      <c r="AS7" s="11" t="n">
        <v>57</v>
      </c>
      <c r="AT7" s="11" t="n">
        <v>104</v>
      </c>
      <c r="AU7" s="11" t="n">
        <v>17</v>
      </c>
      <c r="AV7" s="11" t="n">
        <v>11</v>
      </c>
      <c r="AW7" s="11" t="n">
        <v>89</v>
      </c>
      <c r="AX7" s="11" t="n">
        <v>22</v>
      </c>
      <c r="AY7" s="11" t="n">
        <v>26</v>
      </c>
      <c r="AZ7" s="11" t="n">
        <v>24</v>
      </c>
      <c r="BA7" s="11" t="n">
        <v>29</v>
      </c>
      <c r="BB7" s="11" t="n">
        <v>55</v>
      </c>
      <c r="BC7" s="11" t="n">
        <v>31</v>
      </c>
    </row>
    <row r="8" ht="30" customHeight="1">
      <c r="B8" s="12" t="s">
        <v>21</v>
      </c>
      <c r="C8" s="12" t="n">
        <v>526</v>
      </c>
      <c r="D8" s="12" t="n">
        <v>49</v>
      </c>
      <c r="E8" s="12" t="n">
        <v>83</v>
      </c>
      <c r="F8" s="12" t="n">
        <v>394</v>
      </c>
      <c r="G8" s="12"/>
      <c r="H8" s="12" t="n">
        <v>20</v>
      </c>
      <c r="I8" s="12" t="n">
        <v>392</v>
      </c>
      <c r="J8" s="12"/>
      <c r="K8" s="12" t="n">
        <v>204</v>
      </c>
      <c r="L8" s="12"/>
      <c r="M8" s="12" t="n">
        <v>468</v>
      </c>
      <c r="N8" s="12" t="n">
        <v>42</v>
      </c>
      <c r="O8" s="12" t="n">
        <v>14</v>
      </c>
      <c r="P8" s="12" t="n">
        <v>2</v>
      </c>
      <c r="Q8" s="12"/>
      <c r="R8" s="12" t="n">
        <v>14</v>
      </c>
      <c r="S8" s="12" t="n">
        <v>59</v>
      </c>
      <c r="T8" s="12" t="n">
        <v>96</v>
      </c>
      <c r="U8" s="12" t="n">
        <v>83</v>
      </c>
      <c r="V8" s="12" t="n">
        <v>272</v>
      </c>
      <c r="W8" s="12"/>
      <c r="X8" s="12" t="n">
        <v>250</v>
      </c>
      <c r="Y8" s="12" t="n">
        <v>110</v>
      </c>
      <c r="Z8" s="12" t="n">
        <v>38</v>
      </c>
      <c r="AA8" s="12" t="n">
        <v>28</v>
      </c>
      <c r="AB8" s="12" t="n">
        <v>31</v>
      </c>
      <c r="AC8" s="12" t="n">
        <v>5</v>
      </c>
      <c r="AD8" s="12" t="n">
        <v>10</v>
      </c>
      <c r="AE8" s="12"/>
      <c r="AF8" s="12" t="n">
        <v>16</v>
      </c>
      <c r="AG8" s="12" t="n">
        <v>5</v>
      </c>
      <c r="AH8" s="12" t="n">
        <v>40</v>
      </c>
      <c r="AI8" s="12" t="n">
        <v>29</v>
      </c>
      <c r="AJ8" s="12" t="n">
        <v>82</v>
      </c>
      <c r="AK8" s="12" t="n">
        <v>169</v>
      </c>
      <c r="AL8" s="12" t="n">
        <v>41</v>
      </c>
      <c r="AM8" s="12" t="n">
        <v>32</v>
      </c>
      <c r="AN8" s="12" t="n">
        <v>33</v>
      </c>
      <c r="AO8" s="12" t="n">
        <v>25</v>
      </c>
      <c r="AP8" s="12" t="n">
        <v>22</v>
      </c>
      <c r="AQ8" s="12"/>
      <c r="AR8" s="12" t="n">
        <v>75</v>
      </c>
      <c r="AS8" s="12" t="n">
        <v>58</v>
      </c>
      <c r="AT8" s="12" t="n">
        <v>112</v>
      </c>
      <c r="AU8" s="12" t="n">
        <v>12</v>
      </c>
      <c r="AV8" s="12" t="n">
        <v>10</v>
      </c>
      <c r="AW8" s="12" t="n">
        <v>113</v>
      </c>
      <c r="AX8" s="12" t="n">
        <v>15</v>
      </c>
      <c r="AY8" s="12" t="n">
        <v>12</v>
      </c>
      <c r="AZ8" s="12" t="n">
        <v>17</v>
      </c>
      <c r="BA8" s="12" t="n">
        <v>27</v>
      </c>
      <c r="BB8" s="12" t="n">
        <v>47</v>
      </c>
      <c r="BC8" s="12" t="n">
        <v>28</v>
      </c>
    </row>
    <row r="9">
      <c r="B9" s="17" t="s">
        <v>87</v>
      </c>
      <c r="C9" s="16" t="n">
        <v>0.458210453318506</v>
      </c>
      <c r="D9" s="16" t="n">
        <v>0.427812183542783</v>
      </c>
      <c r="E9" s="16" t="n">
        <v>0.72237052080698</v>
      </c>
      <c r="F9" s="16" t="n">
        <v>0.40644291298784</v>
      </c>
      <c r="G9" s="16"/>
      <c r="H9" s="16" t="n">
        <v>0.241142856142822</v>
      </c>
      <c r="I9" s="16" t="n">
        <v>0.488448154036646</v>
      </c>
      <c r="J9" s="16"/>
      <c r="K9" s="16" t="n">
        <v>0.459895882205221</v>
      </c>
      <c r="L9" s="16"/>
      <c r="M9" s="16" t="n">
        <v>0.450902873516749</v>
      </c>
      <c r="N9" s="16" t="n">
        <v>0.502541420633595</v>
      </c>
      <c r="O9" s="16" t="n">
        <v>0.548069025538722</v>
      </c>
      <c r="P9" s="16" t="n">
        <v>0.604889057351356</v>
      </c>
      <c r="Q9" s="16"/>
      <c r="R9" s="16" t="n">
        <v>0.567237240634329</v>
      </c>
      <c r="S9" s="16" t="n">
        <v>0.697689445188081</v>
      </c>
      <c r="T9" s="16" t="n">
        <v>0.40240756842015</v>
      </c>
      <c r="U9" s="16" t="n">
        <v>0.403297572415722</v>
      </c>
      <c r="V9" s="16" t="n">
        <v>0.439686491171697</v>
      </c>
      <c r="W9" s="16"/>
      <c r="X9" s="16" t="n">
        <v>0.488433521900551</v>
      </c>
      <c r="Y9" s="16" t="n">
        <v>0.331410269020057</v>
      </c>
      <c r="Z9" s="16" t="n">
        <v>0.733529036917996</v>
      </c>
      <c r="AA9" s="16" t="n">
        <v>0.746067312319443</v>
      </c>
      <c r="AB9" s="16" t="n">
        <v>0.434582501516248</v>
      </c>
      <c r="AC9" s="16" t="n">
        <v>0.635521145213124</v>
      </c>
      <c r="AD9" s="16" t="n">
        <v>0.349934961608282</v>
      </c>
      <c r="AE9" s="16"/>
      <c r="AF9" s="16" t="n">
        <v>0.612320050738431</v>
      </c>
      <c r="AG9" s="16" t="n">
        <v>0.985275325419253</v>
      </c>
      <c r="AH9" s="16" t="n">
        <v>0.439462136538192</v>
      </c>
      <c r="AI9" s="16" t="n">
        <v>0.774047568760657</v>
      </c>
      <c r="AJ9" s="16" t="n">
        <v>0.452260725683167</v>
      </c>
      <c r="AK9" s="16" t="n">
        <v>0.342739111434257</v>
      </c>
      <c r="AL9" s="16" t="n">
        <v>0.513351891075529</v>
      </c>
      <c r="AM9" s="16" t="n">
        <v>0.595709664672613</v>
      </c>
      <c r="AN9" s="16" t="n">
        <v>0.618435594773468</v>
      </c>
      <c r="AO9" s="16" t="n">
        <v>0.374930138579954</v>
      </c>
      <c r="AP9" s="16" t="n">
        <v>0.585948166629792</v>
      </c>
      <c r="AQ9" s="16"/>
      <c r="AR9" s="16" t="n">
        <v>0.454554104242461</v>
      </c>
      <c r="AS9" s="16" t="n">
        <v>0.324852850006935</v>
      </c>
      <c r="AT9" s="16" t="n">
        <v>0.521379694280028</v>
      </c>
      <c r="AU9" s="16" t="n">
        <v>0.168037220005473</v>
      </c>
      <c r="AV9" s="16" t="n">
        <v>0.392642728624427</v>
      </c>
      <c r="AW9" s="16" t="n">
        <v>0.510266201124949</v>
      </c>
      <c r="AX9" s="16" t="n">
        <v>0.198483429568864</v>
      </c>
      <c r="AY9" s="16" t="n">
        <v>0.273331053344462</v>
      </c>
      <c r="AZ9" s="16" t="n">
        <v>0.612918852408975</v>
      </c>
      <c r="BA9" s="16" t="n">
        <v>0.395167668877972</v>
      </c>
      <c r="BB9" s="16" t="n">
        <v>0.468242748738668</v>
      </c>
      <c r="BC9" s="16" t="n">
        <v>0.597657646039759</v>
      </c>
    </row>
    <row r="10">
      <c r="B10" s="17" t="s">
        <v>88</v>
      </c>
      <c r="C10" s="16" t="n">
        <v>0.360522285256193</v>
      </c>
      <c r="D10" s="16" t="n">
        <v>0.346602795817242</v>
      </c>
      <c r="E10" s="16" t="n">
        <v>0.406602396732925</v>
      </c>
      <c r="F10" s="16" t="n">
        <v>0.352566979894796</v>
      </c>
      <c r="G10" s="16"/>
      <c r="H10" s="16" t="n">
        <v>0.180597941541306</v>
      </c>
      <c r="I10" s="16" t="n">
        <v>0.429380695203915</v>
      </c>
      <c r="J10" s="16"/>
      <c r="K10" s="16" t="n">
        <v>0.281358173535927</v>
      </c>
      <c r="L10" s="16"/>
      <c r="M10" s="16" t="n">
        <v>0.350702705188188</v>
      </c>
      <c r="N10" s="16" t="n">
        <v>0.4151646893031</v>
      </c>
      <c r="O10" s="16" t="n">
        <v>0.50987057027502</v>
      </c>
      <c r="P10" s="16" t="n">
        <v>0.460796677730318</v>
      </c>
      <c r="Q10" s="16"/>
      <c r="R10" s="16" t="n">
        <v>0.62292713839538</v>
      </c>
      <c r="S10" s="16" t="n">
        <v>0.447307790094844</v>
      </c>
      <c r="T10" s="16" t="n">
        <v>0.300476646848167</v>
      </c>
      <c r="U10" s="16" t="n">
        <v>0.205593843505288</v>
      </c>
      <c r="V10" s="16" t="n">
        <v>0.398752220897141</v>
      </c>
      <c r="W10" s="16"/>
      <c r="X10" s="16" t="n">
        <v>0.29127063932711</v>
      </c>
      <c r="Y10" s="16" t="n">
        <v>0.527767687418367</v>
      </c>
      <c r="Z10" s="16" t="n">
        <v>0.39233359594543</v>
      </c>
      <c r="AA10" s="16" t="n">
        <v>0.33148028747545</v>
      </c>
      <c r="AB10" s="16" t="n">
        <v>0.358774734709497</v>
      </c>
      <c r="AC10" s="16" t="n">
        <v>0.55648921660525</v>
      </c>
      <c r="AD10" s="16" t="n">
        <v>0.820356335855878</v>
      </c>
      <c r="AE10" s="16"/>
      <c r="AF10" s="16" t="n">
        <v>0.00375094662939262</v>
      </c>
      <c r="AG10" s="16" t="n">
        <v>0.161563187939946</v>
      </c>
      <c r="AH10" s="16" t="n">
        <v>0.24527076039856</v>
      </c>
      <c r="AI10" s="16" t="n">
        <v>0.351401057949648</v>
      </c>
      <c r="AJ10" s="16" t="n">
        <v>0.548808206086093</v>
      </c>
      <c r="AK10" s="16" t="n">
        <v>0.422863940456768</v>
      </c>
      <c r="AL10" s="16" t="n">
        <v>0.4419594677015</v>
      </c>
      <c r="AM10" s="16" t="n">
        <v>0.0443240027355683</v>
      </c>
      <c r="AN10" s="16" t="n">
        <v>0.147038863000464</v>
      </c>
      <c r="AO10" s="16" t="n">
        <v>0.359414411179096</v>
      </c>
      <c r="AP10" s="16" t="n">
        <v>0.0723541703342382</v>
      </c>
      <c r="AQ10" s="16"/>
      <c r="AR10" s="16" t="n">
        <v>0.363437798892839</v>
      </c>
      <c r="AS10" s="16" t="n">
        <v>0.31162772146333</v>
      </c>
      <c r="AT10" s="16" t="n">
        <v>0.386796347833424</v>
      </c>
      <c r="AU10" s="16" t="n">
        <v>0.15850435631247</v>
      </c>
      <c r="AV10" s="16" t="n">
        <v>0.802388772356717</v>
      </c>
      <c r="AW10" s="16" t="n">
        <v>0.351242661249772</v>
      </c>
      <c r="AX10" s="16" t="n">
        <v>0.178218711544853</v>
      </c>
      <c r="AY10" s="16" t="n">
        <v>0.303285191887056</v>
      </c>
      <c r="AZ10" s="16" t="n">
        <v>0.291137584841786</v>
      </c>
      <c r="BA10" s="16" t="n">
        <v>0.28301598489265</v>
      </c>
      <c r="BB10" s="16" t="n">
        <v>0.469118474387696</v>
      </c>
      <c r="BC10" s="16" t="n">
        <v>0.371888778520912</v>
      </c>
    </row>
    <row r="11">
      <c r="B11" s="17" t="s">
        <v>89</v>
      </c>
      <c r="C11" s="16" t="n">
        <v>0.263234528152586</v>
      </c>
      <c r="D11" s="16" t="n">
        <v>0.182643427821058</v>
      </c>
      <c r="E11" s="16" t="n">
        <v>0.417024911715116</v>
      </c>
      <c r="F11" s="16" t="n">
        <v>0.24094275972148</v>
      </c>
      <c r="G11" s="16"/>
      <c r="H11" s="16" t="n">
        <v>0.538995312388022</v>
      </c>
      <c r="I11" s="16" t="n">
        <v>0.241968948181989</v>
      </c>
      <c r="J11" s="16"/>
      <c r="K11" s="16" t="n">
        <v>0.215175920803121</v>
      </c>
      <c r="L11" s="16"/>
      <c r="M11" s="16" t="n">
        <v>0.255478604545095</v>
      </c>
      <c r="N11" s="16" t="n">
        <v>0.281962336590926</v>
      </c>
      <c r="O11" s="16" t="n">
        <v>0.439648070621888</v>
      </c>
      <c r="P11" s="16" t="n">
        <v>0.44614566221544</v>
      </c>
      <c r="Q11" s="16"/>
      <c r="R11" s="16" t="n">
        <v>0</v>
      </c>
      <c r="S11" s="16" t="n">
        <v>0.381740975343481</v>
      </c>
      <c r="T11" s="16" t="n">
        <v>0.405592617312363</v>
      </c>
      <c r="U11" s="16" t="n">
        <v>0.293481149681013</v>
      </c>
      <c r="V11" s="16" t="n">
        <v>0.193350025159955</v>
      </c>
      <c r="W11" s="16"/>
      <c r="X11" s="16" t="n">
        <v>0.24323438716868</v>
      </c>
      <c r="Y11" s="16" t="n">
        <v>0.247479334465308</v>
      </c>
      <c r="Z11" s="16" t="n">
        <v>0.357615530329808</v>
      </c>
      <c r="AA11" s="16" t="n">
        <v>0.397170830537577</v>
      </c>
      <c r="AB11" s="16" t="n">
        <v>0.231001238072632</v>
      </c>
      <c r="AC11" s="16" t="n">
        <v>0.499574057996074</v>
      </c>
      <c r="AD11" s="16" t="n">
        <v>0.186447315203566</v>
      </c>
      <c r="AE11" s="16"/>
      <c r="AF11" s="16" t="n">
        <v>0.649830383585566</v>
      </c>
      <c r="AG11" s="16" t="n">
        <v>0.0486910769191344</v>
      </c>
      <c r="AH11" s="16" t="n">
        <v>0.217914323509645</v>
      </c>
      <c r="AI11" s="16" t="n">
        <v>0.467162728999734</v>
      </c>
      <c r="AJ11" s="16" t="n">
        <v>0.29268919182618</v>
      </c>
      <c r="AK11" s="16" t="n">
        <v>0.268977606019293</v>
      </c>
      <c r="AL11" s="16" t="n">
        <v>0.428752360207386</v>
      </c>
      <c r="AM11" s="16" t="n">
        <v>0.240411261821929</v>
      </c>
      <c r="AN11" s="16" t="n">
        <v>0.00159024453576274</v>
      </c>
      <c r="AO11" s="16" t="n">
        <v>0.0937116878751528</v>
      </c>
      <c r="AP11" s="16" t="n">
        <v>0.127019809989497</v>
      </c>
      <c r="AQ11" s="16"/>
      <c r="AR11" s="16" t="n">
        <v>0.416228793483994</v>
      </c>
      <c r="AS11" s="16" t="n">
        <v>0.249092087925863</v>
      </c>
      <c r="AT11" s="16" t="n">
        <v>0.210672184441603</v>
      </c>
      <c r="AU11" s="16" t="n">
        <v>0.28572395519821</v>
      </c>
      <c r="AV11" s="16" t="n">
        <v>0.195031500981143</v>
      </c>
      <c r="AW11" s="16" t="n">
        <v>0.169049475917368</v>
      </c>
      <c r="AX11" s="16" t="n">
        <v>0.312327563961667</v>
      </c>
      <c r="AY11" s="16" t="n">
        <v>0.155028998733738</v>
      </c>
      <c r="AZ11" s="16" t="n">
        <v>0.431127836936439</v>
      </c>
      <c r="BA11" s="16" t="n">
        <v>0.26843555716263</v>
      </c>
      <c r="BB11" s="16" t="n">
        <v>0.222247749033061</v>
      </c>
      <c r="BC11" s="16" t="n">
        <v>0.469719441744787</v>
      </c>
    </row>
    <row r="12">
      <c r="B12" s="17" t="s">
        <v>90</v>
      </c>
      <c r="C12" s="16" t="n">
        <v>0.20945376659386</v>
      </c>
      <c r="D12" s="16" t="n">
        <v>0.202978825656646</v>
      </c>
      <c r="E12" s="16" t="n">
        <v>0.32774542513423</v>
      </c>
      <c r="F12" s="16" t="n">
        <v>0.185381638116986</v>
      </c>
      <c r="G12" s="16"/>
      <c r="H12" s="16" t="n">
        <v>0.13635685494681</v>
      </c>
      <c r="I12" s="16" t="n">
        <v>0.226853082088578</v>
      </c>
      <c r="J12" s="16"/>
      <c r="K12" s="16" t="n">
        <v>0.172504235574875</v>
      </c>
      <c r="L12" s="16"/>
      <c r="M12" s="16" t="n">
        <v>0.193593961437381</v>
      </c>
      <c r="N12" s="16" t="n">
        <v>0.320492915658345</v>
      </c>
      <c r="O12" s="16" t="n">
        <v>0.386806857654665</v>
      </c>
      <c r="P12" s="16" t="n">
        <v>0.340160749462951</v>
      </c>
      <c r="Q12" s="16"/>
      <c r="R12" s="16" t="n">
        <v>0.004293636084121</v>
      </c>
      <c r="S12" s="16" t="n">
        <v>0.281628371363876</v>
      </c>
      <c r="T12" s="16" t="n">
        <v>0.273554536540791</v>
      </c>
      <c r="U12" s="16" t="n">
        <v>0.233354995101963</v>
      </c>
      <c r="V12" s="16" t="n">
        <v>0.169905647821822</v>
      </c>
      <c r="W12" s="16"/>
      <c r="X12" s="16" t="n">
        <v>0.131036356611515</v>
      </c>
      <c r="Y12" s="16" t="n">
        <v>0.231332440647377</v>
      </c>
      <c r="Z12" s="16" t="n">
        <v>0.231441682580089</v>
      </c>
      <c r="AA12" s="16" t="n">
        <v>0.481941807255662</v>
      </c>
      <c r="AB12" s="16" t="n">
        <v>0.56247516925811</v>
      </c>
      <c r="AC12" s="16" t="n">
        <v>0.378848822215594</v>
      </c>
      <c r="AD12" s="16" t="n">
        <v>0.161290956769046</v>
      </c>
      <c r="AE12" s="16"/>
      <c r="AF12" s="16" t="n">
        <v>0.00524399807039772</v>
      </c>
      <c r="AG12" s="16" t="n">
        <v>0.0657013190757236</v>
      </c>
      <c r="AH12" s="16" t="n">
        <v>0.246378361366406</v>
      </c>
      <c r="AI12" s="16" t="n">
        <v>0.0940206343365447</v>
      </c>
      <c r="AJ12" s="16" t="n">
        <v>0.162821064698713</v>
      </c>
      <c r="AK12" s="16" t="n">
        <v>0.137154776741384</v>
      </c>
      <c r="AL12" s="16" t="n">
        <v>0.625505690030782</v>
      </c>
      <c r="AM12" s="16" t="n">
        <v>0.212220464489653</v>
      </c>
      <c r="AN12" s="16" t="n">
        <v>0.207914924774316</v>
      </c>
      <c r="AO12" s="16" t="n">
        <v>0.331532277203565</v>
      </c>
      <c r="AP12" s="16" t="n">
        <v>0.214646178725802</v>
      </c>
      <c r="AQ12" s="16"/>
      <c r="AR12" s="16" t="n">
        <v>0.237598384432291</v>
      </c>
      <c r="AS12" s="16" t="n">
        <v>0.252739903112955</v>
      </c>
      <c r="AT12" s="16" t="n">
        <v>0.204940736104661</v>
      </c>
      <c r="AU12" s="16" t="n">
        <v>0.00911350773993831</v>
      </c>
      <c r="AV12" s="16" t="n">
        <v>0.195031500981143</v>
      </c>
      <c r="AW12" s="16" t="n">
        <v>0.214575153452871</v>
      </c>
      <c r="AX12" s="16" t="n">
        <v>0.0296996130051192</v>
      </c>
      <c r="AY12" s="16" t="n">
        <v>0.42158724649778</v>
      </c>
      <c r="AZ12" s="16" t="n">
        <v>0.364932440459325</v>
      </c>
      <c r="BA12" s="16" t="n">
        <v>0.128928345620355</v>
      </c>
      <c r="BB12" s="16" t="n">
        <v>0.122115143418266</v>
      </c>
      <c r="BC12" s="16" t="n">
        <v>0.268035229126549</v>
      </c>
    </row>
    <row r="13">
      <c r="B13" s="17" t="s">
        <v>91</v>
      </c>
      <c r="C13" s="16" t="n">
        <v>0.191753246052212</v>
      </c>
      <c r="D13" s="16" t="n">
        <v>0.132724550450441</v>
      </c>
      <c r="E13" s="16" t="n">
        <v>0.0359817362517248</v>
      </c>
      <c r="F13" s="16" t="n">
        <v>0.231880610700294</v>
      </c>
      <c r="G13" s="16"/>
      <c r="H13" s="16" t="n">
        <v>0.287581393812702</v>
      </c>
      <c r="I13" s="16" t="n">
        <v>0.160954493000177</v>
      </c>
      <c r="J13" s="16"/>
      <c r="K13" s="16" t="n">
        <v>0.247396749342261</v>
      </c>
      <c r="L13" s="16"/>
      <c r="M13" s="16" t="n">
        <v>0.21109239971578</v>
      </c>
      <c r="N13" s="16" t="n">
        <v>0.0429339088337888</v>
      </c>
      <c r="O13" s="16" t="n">
        <v>0.016200045756294</v>
      </c>
      <c r="P13" s="16" t="n">
        <v>0.029111422385753</v>
      </c>
      <c r="Q13" s="16"/>
      <c r="R13" s="16" t="n">
        <v>0</v>
      </c>
      <c r="S13" s="16" t="n">
        <v>0.0987757750535861</v>
      </c>
      <c r="T13" s="16" t="n">
        <v>0.125948216921947</v>
      </c>
      <c r="U13" s="16" t="n">
        <v>0.190714994718324</v>
      </c>
      <c r="V13" s="16" t="n">
        <v>0.246797911317456</v>
      </c>
      <c r="W13" s="16"/>
      <c r="X13" s="16" t="n">
        <v>0.242668734300255</v>
      </c>
      <c r="Y13" s="16" t="n">
        <v>0.119519123602337</v>
      </c>
      <c r="Z13" s="16" t="n">
        <v>0.0151586943457223</v>
      </c>
      <c r="AA13" s="16" t="n">
        <v>0.121509876127618</v>
      </c>
      <c r="AB13" s="16" t="n">
        <v>0.0185161202572915</v>
      </c>
      <c r="AC13" s="16" t="n">
        <v>0</v>
      </c>
      <c r="AD13" s="16" t="n">
        <v>0.0109065445435455</v>
      </c>
      <c r="AE13" s="16"/>
      <c r="AF13" s="16" t="n">
        <v>0.0234537894593226</v>
      </c>
      <c r="AG13" s="16" t="n">
        <v>0</v>
      </c>
      <c r="AH13" s="16" t="n">
        <v>0.149758759905925</v>
      </c>
      <c r="AI13" s="16" t="n">
        <v>0.104905152335171</v>
      </c>
      <c r="AJ13" s="16" t="n">
        <v>0.0880745248496752</v>
      </c>
      <c r="AK13" s="16" t="n">
        <v>0.213482451341373</v>
      </c>
      <c r="AL13" s="16" t="n">
        <v>0.0560274050552075</v>
      </c>
      <c r="AM13" s="16" t="n">
        <v>0.184935170080059</v>
      </c>
      <c r="AN13" s="16" t="n">
        <v>0.312251527369548</v>
      </c>
      <c r="AO13" s="16" t="n">
        <v>0.359902258775359</v>
      </c>
      <c r="AP13" s="16" t="n">
        <v>0.26142277883092</v>
      </c>
      <c r="AQ13" s="16"/>
      <c r="AR13" s="16" t="n">
        <v>0.191593771043126</v>
      </c>
      <c r="AS13" s="16" t="n">
        <v>0.326043698728097</v>
      </c>
      <c r="AT13" s="16" t="n">
        <v>0.209532323333092</v>
      </c>
      <c r="AU13" s="16" t="n">
        <v>0.399885812137097</v>
      </c>
      <c r="AV13" s="16" t="n">
        <v>0.193207964935738</v>
      </c>
      <c r="AW13" s="16" t="n">
        <v>0.0955907143653581</v>
      </c>
      <c r="AX13" s="16" t="n">
        <v>0.474300612068774</v>
      </c>
      <c r="AY13" s="16" t="n">
        <v>0.13454902492835</v>
      </c>
      <c r="AZ13" s="16" t="n">
        <v>0.171694905446594</v>
      </c>
      <c r="BA13" s="16" t="n">
        <v>0.114767261467518</v>
      </c>
      <c r="BB13" s="16" t="n">
        <v>0.178379761633565</v>
      </c>
      <c r="BC13" s="16" t="n">
        <v>0.12327085743717</v>
      </c>
    </row>
    <row r="14">
      <c r="B14" s="17" t="s">
        <v>92</v>
      </c>
      <c r="C14" s="16" t="n">
        <v>0.164150625377783</v>
      </c>
      <c r="D14" s="16" t="n">
        <v>0.191899745041661</v>
      </c>
      <c r="E14" s="16" t="n">
        <v>0.145838698816014</v>
      </c>
      <c r="F14" s="16" t="n">
        <v>0.164540150062731</v>
      </c>
      <c r="G14" s="16"/>
      <c r="H14" s="16" t="n">
        <v>0.0854251009753885</v>
      </c>
      <c r="I14" s="16" t="n">
        <v>0.185587022022031</v>
      </c>
      <c r="J14" s="16"/>
      <c r="K14" s="16" t="n">
        <v>0.15037035866279</v>
      </c>
      <c r="L14" s="16"/>
      <c r="M14" s="16" t="n">
        <v>0.142798189380697</v>
      </c>
      <c r="N14" s="16" t="n">
        <v>0.322311958504483</v>
      </c>
      <c r="O14" s="16" t="n">
        <v>0.368530466819651</v>
      </c>
      <c r="P14" s="16" t="n">
        <v>0.399002507946926</v>
      </c>
      <c r="Q14" s="16"/>
      <c r="R14" s="16" t="n">
        <v>0.648861223016739</v>
      </c>
      <c r="S14" s="16" t="n">
        <v>0.116176106482462</v>
      </c>
      <c r="T14" s="16" t="n">
        <v>0.192070968980129</v>
      </c>
      <c r="U14" s="16" t="n">
        <v>0.157683736470797</v>
      </c>
      <c r="V14" s="16" t="n">
        <v>0.142092684311941</v>
      </c>
      <c r="W14" s="16"/>
      <c r="X14" s="16" t="n">
        <v>0.129882013405089</v>
      </c>
      <c r="Y14" s="16" t="n">
        <v>0.208834481297993</v>
      </c>
      <c r="Z14" s="16" t="n">
        <v>0.320020046626139</v>
      </c>
      <c r="AA14" s="16" t="n">
        <v>0.0980758403203139</v>
      </c>
      <c r="AB14" s="16" t="n">
        <v>0.185094152552544</v>
      </c>
      <c r="AC14" s="16" t="n">
        <v>0.306195757520134</v>
      </c>
      <c r="AD14" s="16" t="n">
        <v>0.232948580268559</v>
      </c>
      <c r="AE14" s="16"/>
      <c r="AF14" s="16" t="n">
        <v>0.0273349441147723</v>
      </c>
      <c r="AG14" s="16" t="n">
        <v>0.868267599358077</v>
      </c>
      <c r="AH14" s="16" t="n">
        <v>0.351593928619428</v>
      </c>
      <c r="AI14" s="16" t="n">
        <v>0.287169872397488</v>
      </c>
      <c r="AJ14" s="16" t="n">
        <v>0.170535398659812</v>
      </c>
      <c r="AK14" s="16" t="n">
        <v>0.16606533661475</v>
      </c>
      <c r="AL14" s="16" t="n">
        <v>0.0254494708310157</v>
      </c>
      <c r="AM14" s="16" t="n">
        <v>0.0824363464352782</v>
      </c>
      <c r="AN14" s="16" t="n">
        <v>0.0744770823489166</v>
      </c>
      <c r="AO14" s="16" t="n">
        <v>0.163988280875246</v>
      </c>
      <c r="AP14" s="16" t="n">
        <v>0.0375250387388321</v>
      </c>
      <c r="AQ14" s="16"/>
      <c r="AR14" s="16" t="n">
        <v>0.0347300953042399</v>
      </c>
      <c r="AS14" s="16" t="n">
        <v>0.102673241658644</v>
      </c>
      <c r="AT14" s="16" t="n">
        <v>0.262948816044844</v>
      </c>
      <c r="AU14" s="16" t="n">
        <v>0.0221712496867916</v>
      </c>
      <c r="AV14" s="16" t="n">
        <v>0.00622679875294994</v>
      </c>
      <c r="AW14" s="16" t="n">
        <v>0.127015889522015</v>
      </c>
      <c r="AX14" s="16" t="n">
        <v>0.160822883187488</v>
      </c>
      <c r="AY14" s="16" t="n">
        <v>0.304131792584608</v>
      </c>
      <c r="AZ14" s="16" t="n">
        <v>0.268448713904385</v>
      </c>
      <c r="BA14" s="16" t="n">
        <v>0.137555487224747</v>
      </c>
      <c r="BB14" s="16" t="n">
        <v>0.308012162876671</v>
      </c>
      <c r="BC14" s="16" t="n">
        <v>0.17271125651569</v>
      </c>
    </row>
    <row r="15">
      <c r="B15" s="17" t="s">
        <v>93</v>
      </c>
      <c r="C15" s="16" t="n">
        <v>0.0698986564058799</v>
      </c>
      <c r="D15" s="16" t="n">
        <v>0.168997409334681</v>
      </c>
      <c r="E15" s="16" t="n">
        <v>0.204643510796</v>
      </c>
      <c r="F15" s="16" t="n">
        <v>0.029194642030277</v>
      </c>
      <c r="G15" s="16"/>
      <c r="H15" s="16" t="n">
        <v>0.10130235676421</v>
      </c>
      <c r="I15" s="16" t="n">
        <v>0.0647089211126009</v>
      </c>
      <c r="J15" s="16"/>
      <c r="K15" s="16" t="n">
        <v>0.0667105382429555</v>
      </c>
      <c r="L15" s="16"/>
      <c r="M15" s="16" t="n">
        <v>0.0570430629794013</v>
      </c>
      <c r="N15" s="16" t="n">
        <v>0.140181141346537</v>
      </c>
      <c r="O15" s="16" t="n">
        <v>0.250804973187718</v>
      </c>
      <c r="P15" s="16" t="n">
        <v>0.329891847651876</v>
      </c>
      <c r="Q15" s="16"/>
      <c r="R15" s="16" t="n">
        <v>0.111549051898869</v>
      </c>
      <c r="S15" s="16" t="n">
        <v>0.00812577922617933</v>
      </c>
      <c r="T15" s="16" t="n">
        <v>0.130736873384505</v>
      </c>
      <c r="U15" s="16" t="n">
        <v>0.151469501988233</v>
      </c>
      <c r="V15" s="16" t="n">
        <v>0.0349951571629282</v>
      </c>
      <c r="W15" s="16"/>
      <c r="X15" s="16" t="n">
        <v>0.0598865329896674</v>
      </c>
      <c r="Y15" s="16" t="n">
        <v>0.0297980653099415</v>
      </c>
      <c r="Z15" s="16" t="n">
        <v>0.0343339946517399</v>
      </c>
      <c r="AA15" s="16" t="n">
        <v>0.354604283879972</v>
      </c>
      <c r="AB15" s="16" t="n">
        <v>0.0907315142938514</v>
      </c>
      <c r="AC15" s="16" t="n">
        <v>0.220157743016937</v>
      </c>
      <c r="AD15" s="16" t="n">
        <v>0.0721671238155632</v>
      </c>
      <c r="AE15" s="16"/>
      <c r="AF15" s="16" t="n">
        <v>0.00606217848215474</v>
      </c>
      <c r="AG15" s="16" t="n">
        <v>0.0571988989379729</v>
      </c>
      <c r="AH15" s="16" t="n">
        <v>0.185641616915056</v>
      </c>
      <c r="AI15" s="16" t="n">
        <v>0.0708661345549495</v>
      </c>
      <c r="AJ15" s="16" t="n">
        <v>0.0449078350677527</v>
      </c>
      <c r="AK15" s="16" t="n">
        <v>0.0288892274851253</v>
      </c>
      <c r="AL15" s="16" t="n">
        <v>0.2678783533185</v>
      </c>
      <c r="AM15" s="16" t="n">
        <v>0.0257917424751064</v>
      </c>
      <c r="AN15" s="16" t="n">
        <v>0.112184556192516</v>
      </c>
      <c r="AO15" s="16" t="n">
        <v>0.00430808455408269</v>
      </c>
      <c r="AP15" s="16" t="n">
        <v>0.00595789709452097</v>
      </c>
      <c r="AQ15" s="16"/>
      <c r="AR15" s="16" t="n">
        <v>0.0274692426431418</v>
      </c>
      <c r="AS15" s="16" t="n">
        <v>0.058242258120338</v>
      </c>
      <c r="AT15" s="16" t="n">
        <v>0.0854472750481831</v>
      </c>
      <c r="AU15" s="16" t="n">
        <v>0.149390848572532</v>
      </c>
      <c r="AV15" s="16" t="n">
        <v>0.00622679875294994</v>
      </c>
      <c r="AW15" s="16" t="n">
        <v>0.0549042104819574</v>
      </c>
      <c r="AX15" s="16" t="n">
        <v>0.00143444483332274</v>
      </c>
      <c r="AY15" s="16" t="n">
        <v>0</v>
      </c>
      <c r="AZ15" s="16" t="n">
        <v>0.119442679395191</v>
      </c>
      <c r="BA15" s="16" t="n">
        <v>0.00369877422404978</v>
      </c>
      <c r="BB15" s="16" t="n">
        <v>0.113811580296243</v>
      </c>
      <c r="BC15" s="16" t="n">
        <v>0.221363104993897</v>
      </c>
    </row>
    <row r="16">
      <c r="B16" s="17" t="s">
        <v>94</v>
      </c>
      <c r="C16" s="16" t="n">
        <v>0.0096087625634582</v>
      </c>
      <c r="D16" s="16" t="n">
        <v>0.00105519611803263</v>
      </c>
      <c r="E16" s="16" t="n">
        <v>0.00245666223703455</v>
      </c>
      <c r="F16" s="16" t="n">
        <v>0.0121801826093864</v>
      </c>
      <c r="G16" s="16"/>
      <c r="H16" s="16" t="n">
        <v>0.00180063319518904</v>
      </c>
      <c r="I16" s="16" t="n">
        <v>0.0128035431964538</v>
      </c>
      <c r="J16" s="16"/>
      <c r="K16" s="16" t="n">
        <v>0</v>
      </c>
      <c r="L16" s="16"/>
      <c r="M16" s="16" t="n">
        <v>0.0102559328327555</v>
      </c>
      <c r="N16" s="16" t="n">
        <v>0</v>
      </c>
      <c r="O16" s="16" t="n">
        <v>0.0171342449382573</v>
      </c>
      <c r="P16" s="16" t="n">
        <v>0.00752319338466078</v>
      </c>
      <c r="Q16" s="16"/>
      <c r="R16" s="16" t="n">
        <v>0</v>
      </c>
      <c r="S16" s="16" t="n">
        <v>0</v>
      </c>
      <c r="T16" s="16" t="n">
        <v>0.000383558451126037</v>
      </c>
      <c r="U16" s="16" t="n">
        <v>0.00159316663742878</v>
      </c>
      <c r="V16" s="16" t="n">
        <v>0.0179840233915446</v>
      </c>
      <c r="W16" s="16"/>
      <c r="X16" s="16" t="n">
        <v>0.000679305619899276</v>
      </c>
      <c r="Y16" s="16" t="n">
        <v>0.0435772084920879</v>
      </c>
      <c r="Z16" s="16" t="n">
        <v>0</v>
      </c>
      <c r="AA16" s="16" t="n">
        <v>0</v>
      </c>
      <c r="AB16" s="16" t="n">
        <v>0</v>
      </c>
      <c r="AC16" s="16" t="n">
        <v>0</v>
      </c>
      <c r="AD16" s="16" t="n">
        <v>0.00150218125444614</v>
      </c>
      <c r="AE16" s="16"/>
      <c r="AF16" s="16" t="n">
        <v>0</v>
      </c>
      <c r="AG16" s="16" t="n">
        <v>0</v>
      </c>
      <c r="AH16" s="16" t="n">
        <v>0.120504588060569</v>
      </c>
      <c r="AI16" s="16" t="n">
        <v>0</v>
      </c>
      <c r="AJ16" s="16" t="n">
        <v>0</v>
      </c>
      <c r="AK16" s="16" t="n">
        <v>0.000218065522239523</v>
      </c>
      <c r="AL16" s="16" t="n">
        <v>0</v>
      </c>
      <c r="AM16" s="16" t="n">
        <v>0.00421472343543311</v>
      </c>
      <c r="AN16" s="16" t="n">
        <v>0</v>
      </c>
      <c r="AO16" s="16" t="n">
        <v>0</v>
      </c>
      <c r="AP16" s="16" t="n">
        <v>0</v>
      </c>
      <c r="AQ16" s="16"/>
      <c r="AR16" s="16" t="n">
        <v>0.000200922328370898</v>
      </c>
      <c r="AS16" s="16" t="n">
        <v>0</v>
      </c>
      <c r="AT16" s="16" t="n">
        <v>0.00118706146789783</v>
      </c>
      <c r="AU16" s="16" t="n">
        <v>0</v>
      </c>
      <c r="AV16" s="16" t="n">
        <v>0</v>
      </c>
      <c r="AW16" s="16" t="n">
        <v>0.0424670048276368</v>
      </c>
      <c r="AX16" s="16" t="n">
        <v>0</v>
      </c>
      <c r="AY16" s="16" t="n">
        <v>0.00306640931703091</v>
      </c>
      <c r="AZ16" s="16" t="n">
        <v>0</v>
      </c>
      <c r="BA16" s="16" t="n">
        <v>0.00261557748219675</v>
      </c>
      <c r="BB16" s="16" t="n">
        <v>0</v>
      </c>
      <c r="BC16" s="16" t="n">
        <v>0</v>
      </c>
    </row>
    <row r="17">
      <c r="B17" s="17" t="s">
        <v>95</v>
      </c>
      <c r="C17" s="22" t="n">
        <v>0.048302074023262</v>
      </c>
      <c r="D17" s="22" t="n">
        <v>0.0140138512356428</v>
      </c>
      <c r="E17" s="22" t="n">
        <v>0.0580925231768225</v>
      </c>
      <c r="F17" s="22" t="n">
        <v>0.0505206628082728</v>
      </c>
      <c r="G17" s="22"/>
      <c r="H17" s="22" t="n">
        <v>0</v>
      </c>
      <c r="I17" s="22" t="n">
        <v>0.0525882539602393</v>
      </c>
      <c r="J17" s="22"/>
      <c r="K17" s="22" t="n">
        <v>0.0510697246761813</v>
      </c>
      <c r="L17" s="22"/>
      <c r="M17" s="22" t="n">
        <v>0.0527952395939403</v>
      </c>
      <c r="N17" s="22" t="n">
        <v>0.0137748307167023</v>
      </c>
      <c r="O17" s="22" t="n">
        <v>0.00779591805806989</v>
      </c>
      <c r="P17" s="22" t="n">
        <v>0.00752319338466078</v>
      </c>
      <c r="Q17" s="22"/>
      <c r="R17" s="22" t="n">
        <v>0</v>
      </c>
      <c r="S17" s="22" t="n">
        <v>0.119702387366999</v>
      </c>
      <c r="T17" s="22" t="n">
        <v>0.0500207569345492</v>
      </c>
      <c r="U17" s="22" t="n">
        <v>0</v>
      </c>
      <c r="V17" s="22" t="n">
        <v>0.0498473163820708</v>
      </c>
      <c r="W17" s="22"/>
      <c r="X17" s="22" t="n">
        <v>0.0698964482815169</v>
      </c>
      <c r="Y17" s="22" t="n">
        <v>0.0657183108430701</v>
      </c>
      <c r="Z17" s="22" t="n">
        <v>0</v>
      </c>
      <c r="AA17" s="22" t="n">
        <v>0</v>
      </c>
      <c r="AB17" s="22" t="n">
        <v>0.0185161202572915</v>
      </c>
      <c r="AC17" s="22" t="n">
        <v>0.0208943924546688</v>
      </c>
      <c r="AD17" s="22" t="n">
        <v>0.00150218125444614</v>
      </c>
      <c r="AE17" s="22"/>
      <c r="AF17" s="22" t="n">
        <v>0.144730157086101</v>
      </c>
      <c r="AG17" s="22" t="n">
        <v>0</v>
      </c>
      <c r="AH17" s="22" t="n">
        <v>0</v>
      </c>
      <c r="AI17" s="22" t="n">
        <v>0</v>
      </c>
      <c r="AJ17" s="22" t="n">
        <v>0</v>
      </c>
      <c r="AK17" s="22" t="n">
        <v>0.0556185145950048</v>
      </c>
      <c r="AL17" s="22" t="n">
        <v>0.117935567162661</v>
      </c>
      <c r="AM17" s="22" t="n">
        <v>0</v>
      </c>
      <c r="AN17" s="22" t="n">
        <v>0</v>
      </c>
      <c r="AO17" s="22" t="n">
        <v>0.163316812562648</v>
      </c>
      <c r="AP17" s="22" t="n">
        <v>0.214646178725802</v>
      </c>
      <c r="AQ17" s="22"/>
      <c r="AR17" s="22" t="n">
        <v>0.0640655126760797</v>
      </c>
      <c r="AS17" s="22" t="n">
        <v>0</v>
      </c>
      <c r="AT17" s="22" t="n">
        <v>0</v>
      </c>
      <c r="AU17" s="22" t="n">
        <v>0</v>
      </c>
      <c r="AV17" s="22" t="n">
        <v>0</v>
      </c>
      <c r="AW17" s="22" t="n">
        <v>0.0485627858012983</v>
      </c>
      <c r="AX17" s="22" t="n">
        <v>0.151982829051953</v>
      </c>
      <c r="AY17" s="22" t="n">
        <v>0</v>
      </c>
      <c r="AZ17" s="22" t="n">
        <v>0.0858474527232971</v>
      </c>
      <c r="BA17" s="22" t="n">
        <v>0.114767261467518</v>
      </c>
      <c r="BB17" s="22" t="n">
        <v>0.176096116984783</v>
      </c>
      <c r="BC17" s="22" t="n">
        <v>0</v>
      </c>
    </row>
    <row r="18">
      <c r="B18" s="18"/>
    </row>
    <row r="19">
      <c r="B19" t="s">
        <v>81</v>
      </c>
    </row>
    <row r="20">
      <c r="B20" t="s">
        <v>82</v>
      </c>
    </row>
    <row r="22">
      <c r="B22"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348</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112</v>
      </c>
      <c r="D7" s="11" t="n">
        <v>31</v>
      </c>
      <c r="E7" s="11" t="n">
        <v>68</v>
      </c>
      <c r="F7" s="11" t="n">
        <v>13</v>
      </c>
      <c r="G7" s="11"/>
      <c r="H7" s="11" t="n">
        <v>15</v>
      </c>
      <c r="I7" s="11" t="n">
        <v>60</v>
      </c>
      <c r="J7" s="11"/>
      <c r="K7" s="11" t="n">
        <v>35</v>
      </c>
      <c r="L7" s="11"/>
      <c r="M7" s="11" t="n">
        <v>12</v>
      </c>
      <c r="N7" s="11" t="n">
        <v>19</v>
      </c>
      <c r="O7" s="11" t="n">
        <v>36</v>
      </c>
      <c r="P7" s="11" t="n">
        <v>45</v>
      </c>
      <c r="Q7" s="11"/>
      <c r="R7" s="11" t="n">
        <v>1</v>
      </c>
      <c r="S7" s="11" t="n">
        <v>14</v>
      </c>
      <c r="T7" s="11" t="n">
        <v>32</v>
      </c>
      <c r="U7" s="11" t="n">
        <v>39</v>
      </c>
      <c r="V7" s="11" t="n">
        <v>26</v>
      </c>
      <c r="W7" s="11"/>
      <c r="X7" s="11" t="n">
        <v>19</v>
      </c>
      <c r="Y7" s="11" t="n">
        <v>8</v>
      </c>
      <c r="Z7" s="11" t="n">
        <v>9</v>
      </c>
      <c r="AA7" s="11" t="n">
        <v>17</v>
      </c>
      <c r="AB7" s="11" t="n">
        <v>14</v>
      </c>
      <c r="AC7" s="11" t="n">
        <v>12</v>
      </c>
      <c r="AD7" s="11" t="n">
        <v>33</v>
      </c>
      <c r="AE7" s="11"/>
      <c r="AF7" s="11" t="s">
        <v>342</v>
      </c>
      <c r="AG7" s="11" t="n">
        <v>5</v>
      </c>
      <c r="AH7" s="11" t="n">
        <v>18</v>
      </c>
      <c r="AI7" s="11" t="n">
        <v>28</v>
      </c>
      <c r="AJ7" s="11" t="n">
        <v>16</v>
      </c>
      <c r="AK7" s="11" t="n">
        <v>7</v>
      </c>
      <c r="AL7" s="11" t="n">
        <v>18</v>
      </c>
      <c r="AM7" s="11" t="n">
        <v>8</v>
      </c>
      <c r="AN7" s="11" t="n">
        <v>7</v>
      </c>
      <c r="AO7" s="11" t="n">
        <v>4</v>
      </c>
      <c r="AP7" s="11" t="n">
        <v>1</v>
      </c>
      <c r="AQ7" s="11"/>
      <c r="AR7" s="11" t="n">
        <v>12</v>
      </c>
      <c r="AS7" s="11" t="n">
        <v>12</v>
      </c>
      <c r="AT7" s="11" t="n">
        <v>30</v>
      </c>
      <c r="AU7" s="11" t="n">
        <v>3</v>
      </c>
      <c r="AV7" s="11" t="n">
        <v>3</v>
      </c>
      <c r="AW7" s="11" t="n">
        <v>18</v>
      </c>
      <c r="AX7" s="11" t="n">
        <v>5</v>
      </c>
      <c r="AY7" s="11" t="n">
        <v>4</v>
      </c>
      <c r="AZ7" s="11" t="n">
        <v>4</v>
      </c>
      <c r="BA7" s="11" t="n">
        <v>6</v>
      </c>
      <c r="BB7" s="11" t="n">
        <v>10</v>
      </c>
      <c r="BC7" s="11" t="n">
        <v>5</v>
      </c>
    </row>
    <row r="8" ht="30" customHeight="1">
      <c r="B8" s="12" t="s">
        <v>21</v>
      </c>
      <c r="C8" s="12" t="n">
        <v>58</v>
      </c>
      <c r="D8" s="12" t="n">
        <v>21</v>
      </c>
      <c r="E8" s="12" t="n">
        <v>24</v>
      </c>
      <c r="F8" s="12" t="n">
        <v>13</v>
      </c>
      <c r="G8" s="12"/>
      <c r="H8" s="12" t="n">
        <v>4</v>
      </c>
      <c r="I8" s="12" t="n">
        <v>29</v>
      </c>
      <c r="J8" s="12"/>
      <c r="K8" s="12" t="n">
        <v>23</v>
      </c>
      <c r="L8" s="12"/>
      <c r="M8" s="12" t="n">
        <v>44</v>
      </c>
      <c r="N8" s="12" t="n">
        <v>10</v>
      </c>
      <c r="O8" s="12" t="n">
        <v>4</v>
      </c>
      <c r="P8" s="12" t="n">
        <v>1</v>
      </c>
      <c r="Q8" s="12"/>
      <c r="R8" s="12" t="n">
        <v>0</v>
      </c>
      <c r="S8" s="12" t="n">
        <v>14</v>
      </c>
      <c r="T8" s="12" t="n">
        <v>25</v>
      </c>
      <c r="U8" s="12" t="n">
        <v>11</v>
      </c>
      <c r="V8" s="12" t="n">
        <v>9</v>
      </c>
      <c r="W8" s="12"/>
      <c r="X8" s="12" t="n">
        <v>21</v>
      </c>
      <c r="Y8" s="12" t="n">
        <v>7</v>
      </c>
      <c r="Z8" s="12" t="n">
        <v>5</v>
      </c>
      <c r="AA8" s="12" t="n">
        <v>15</v>
      </c>
      <c r="AB8" s="12" t="n">
        <v>8</v>
      </c>
      <c r="AC8" s="12" t="n">
        <v>1</v>
      </c>
      <c r="AD8" s="12" t="n">
        <v>1</v>
      </c>
      <c r="AE8" s="12"/>
      <c r="AF8" s="12" t="s">
        <v>342</v>
      </c>
      <c r="AG8" s="12" t="n">
        <v>4</v>
      </c>
      <c r="AH8" s="12" t="n">
        <v>2</v>
      </c>
      <c r="AI8" s="12" t="n">
        <v>13</v>
      </c>
      <c r="AJ8" s="12" t="n">
        <v>1</v>
      </c>
      <c r="AK8" s="12" t="n">
        <v>5</v>
      </c>
      <c r="AL8" s="12" t="n">
        <v>19</v>
      </c>
      <c r="AM8" s="12" t="n">
        <v>4</v>
      </c>
      <c r="AN8" s="12" t="n">
        <v>5</v>
      </c>
      <c r="AO8" s="12" t="n">
        <v>4</v>
      </c>
      <c r="AP8" s="12" t="n">
        <v>0</v>
      </c>
      <c r="AQ8" s="12"/>
      <c r="AR8" s="12" t="n">
        <v>7</v>
      </c>
      <c r="AS8" s="12" t="n">
        <v>6</v>
      </c>
      <c r="AT8" s="12" t="n">
        <v>18</v>
      </c>
      <c r="AU8" s="12" t="n">
        <v>0</v>
      </c>
      <c r="AV8" s="12" t="n">
        <v>0</v>
      </c>
      <c r="AW8" s="12" t="n">
        <v>8</v>
      </c>
      <c r="AX8" s="12" t="n">
        <v>2</v>
      </c>
      <c r="AY8" s="12" t="n">
        <v>0</v>
      </c>
      <c r="AZ8" s="12" t="n">
        <v>1</v>
      </c>
      <c r="BA8" s="12" t="n">
        <v>4</v>
      </c>
      <c r="BB8" s="12" t="n">
        <v>4</v>
      </c>
      <c r="BC8" s="12" t="n">
        <v>6</v>
      </c>
    </row>
    <row r="9">
      <c r="B9" s="17" t="s">
        <v>324</v>
      </c>
      <c r="C9" s="16" t="n">
        <v>0.0120867943229835</v>
      </c>
      <c r="D9" s="16" t="n">
        <v>0.00622295354522169</v>
      </c>
      <c r="E9" s="16" t="n">
        <v>0.015583844976277</v>
      </c>
      <c r="F9" s="16" t="n">
        <v>0.0153755382385237</v>
      </c>
      <c r="G9" s="16"/>
      <c r="H9" s="16" t="n">
        <v>0</v>
      </c>
      <c r="I9" s="16" t="n">
        <v>0.0239887420259347</v>
      </c>
      <c r="J9" s="16"/>
      <c r="K9" s="16" t="n">
        <v>0.00842967903688433</v>
      </c>
      <c r="L9" s="16"/>
      <c r="M9" s="16" t="n">
        <v>0</v>
      </c>
      <c r="N9" s="16" t="n">
        <v>0.0573721424793001</v>
      </c>
      <c r="O9" s="16" t="n">
        <v>0.0358202505579374</v>
      </c>
      <c r="P9" s="16" t="n">
        <v>0</v>
      </c>
      <c r="Q9" s="16"/>
      <c r="R9" s="16" t="n">
        <v>0</v>
      </c>
      <c r="S9" s="16" t="n">
        <v>0</v>
      </c>
      <c r="T9" s="16" t="n">
        <v>0</v>
      </c>
      <c r="U9" s="16" t="n">
        <v>0.0471557547662684</v>
      </c>
      <c r="V9" s="16" t="n">
        <v>0.0226124963187045</v>
      </c>
      <c r="W9" s="16"/>
      <c r="X9" s="16" t="n">
        <v>0.0175228167902545</v>
      </c>
      <c r="Y9" s="16" t="n">
        <v>0.0294429120128844</v>
      </c>
      <c r="Z9" s="16" t="n">
        <v>0</v>
      </c>
      <c r="AA9" s="16" t="n">
        <v>0</v>
      </c>
      <c r="AB9" s="16" t="n">
        <v>0</v>
      </c>
      <c r="AC9" s="16" t="n">
        <v>0</v>
      </c>
      <c r="AD9" s="16" t="n">
        <v>0.143534664698707</v>
      </c>
      <c r="AE9" s="16"/>
      <c r="AF9" s="16" t="s">
        <v>343</v>
      </c>
      <c r="AG9" s="16" t="n">
        <v>0</v>
      </c>
      <c r="AH9" s="16" t="n">
        <v>0</v>
      </c>
      <c r="AI9" s="16" t="n">
        <v>0.0103576449502433</v>
      </c>
      <c r="AJ9" s="16" t="n">
        <v>0.335771581795519</v>
      </c>
      <c r="AK9" s="16" t="n">
        <v>0</v>
      </c>
      <c r="AL9" s="16" t="n">
        <v>0</v>
      </c>
      <c r="AM9" s="16" t="n">
        <v>0.0458474028772404</v>
      </c>
      <c r="AN9" s="16" t="n">
        <v>0</v>
      </c>
      <c r="AO9" s="16" t="n">
        <v>0</v>
      </c>
      <c r="AP9" s="16" t="n">
        <v>0</v>
      </c>
      <c r="AQ9" s="16"/>
      <c r="AR9" s="16" t="n">
        <v>0</v>
      </c>
      <c r="AS9" s="16" t="n">
        <v>0</v>
      </c>
      <c r="AT9" s="16" t="n">
        <v>0.00747443673587178</v>
      </c>
      <c r="AU9" s="16" t="n">
        <v>0.456884432786155</v>
      </c>
      <c r="AV9" s="16" t="n">
        <v>0</v>
      </c>
      <c r="AW9" s="16" t="n">
        <v>0</v>
      </c>
      <c r="AX9" s="16" t="n">
        <v>0</v>
      </c>
      <c r="AY9" s="16" t="n">
        <v>0</v>
      </c>
      <c r="AZ9" s="16" t="n">
        <v>0</v>
      </c>
      <c r="BA9" s="16" t="n">
        <v>0.102975297901282</v>
      </c>
      <c r="BB9" s="16" t="n">
        <v>0</v>
      </c>
      <c r="BC9" s="16" t="n">
        <v>0</v>
      </c>
    </row>
    <row r="10">
      <c r="B10" s="17" t="s">
        <v>325</v>
      </c>
      <c r="C10" s="16" t="n">
        <v>0.0542259419241518</v>
      </c>
      <c r="D10" s="16" t="n">
        <v>0.144149959040558</v>
      </c>
      <c r="E10" s="16" t="n">
        <v>0.00258135744528645</v>
      </c>
      <c r="F10" s="16" t="n">
        <v>0</v>
      </c>
      <c r="G10" s="16"/>
      <c r="H10" s="16" t="n">
        <v>0.00597336079942482</v>
      </c>
      <c r="I10" s="16" t="n">
        <v>0.105499406216366</v>
      </c>
      <c r="J10" s="16"/>
      <c r="K10" s="16" t="n">
        <v>0.135524282400877</v>
      </c>
      <c r="L10" s="16"/>
      <c r="M10" s="16" t="n">
        <v>0.0703217497638085</v>
      </c>
      <c r="N10" s="16" t="n">
        <v>0</v>
      </c>
      <c r="O10" s="16" t="n">
        <v>0.00982161591984422</v>
      </c>
      <c r="P10" s="16" t="n">
        <v>0.0470609558663879</v>
      </c>
      <c r="Q10" s="16"/>
      <c r="R10" s="16" t="n">
        <v>0</v>
      </c>
      <c r="S10" s="16" t="n">
        <v>0</v>
      </c>
      <c r="T10" s="16" t="n">
        <v>0.125213192072042</v>
      </c>
      <c r="U10" s="16" t="n">
        <v>0.00170659120682902</v>
      </c>
      <c r="V10" s="16" t="n">
        <v>0</v>
      </c>
      <c r="W10" s="16"/>
      <c r="X10" s="16" t="n">
        <v>0.144224652105755</v>
      </c>
      <c r="Y10" s="16" t="n">
        <v>0</v>
      </c>
      <c r="Z10" s="16" t="n">
        <v>0</v>
      </c>
      <c r="AA10" s="16" t="n">
        <v>0.00121367800360888</v>
      </c>
      <c r="AB10" s="16" t="n">
        <v>0.00547208248699909</v>
      </c>
      <c r="AC10" s="16" t="n">
        <v>0</v>
      </c>
      <c r="AD10" s="16" t="n">
        <v>0</v>
      </c>
      <c r="AE10" s="16"/>
      <c r="AF10" s="16" t="s">
        <v>343</v>
      </c>
      <c r="AG10" s="16" t="n">
        <v>0</v>
      </c>
      <c r="AH10" s="16" t="n">
        <v>0.00833596472603581</v>
      </c>
      <c r="AI10" s="16" t="n">
        <v>0</v>
      </c>
      <c r="AJ10" s="16" t="n">
        <v>0.0391487821269506</v>
      </c>
      <c r="AK10" s="16" t="n">
        <v>0</v>
      </c>
      <c r="AL10" s="16" t="n">
        <v>0</v>
      </c>
      <c r="AM10" s="16" t="n">
        <v>0</v>
      </c>
      <c r="AN10" s="16" t="n">
        <v>0.639846122344429</v>
      </c>
      <c r="AO10" s="16" t="n">
        <v>0</v>
      </c>
      <c r="AP10" s="16" t="n">
        <v>0</v>
      </c>
      <c r="AQ10" s="16"/>
      <c r="AR10" s="16" t="n">
        <v>0</v>
      </c>
      <c r="AS10" s="16" t="n">
        <v>0</v>
      </c>
      <c r="AT10" s="16" t="n">
        <v>0.00103180343851294</v>
      </c>
      <c r="AU10" s="16" t="n">
        <v>0.0862311344276892</v>
      </c>
      <c r="AV10" s="16" t="n">
        <v>0</v>
      </c>
      <c r="AW10" s="16" t="n">
        <v>0</v>
      </c>
      <c r="AX10" s="16" t="n">
        <v>0.0030478404929302</v>
      </c>
      <c r="AY10" s="16" t="n">
        <v>0</v>
      </c>
      <c r="AZ10" s="16" t="n">
        <v>0</v>
      </c>
      <c r="BA10" s="16" t="n">
        <v>0</v>
      </c>
      <c r="BB10" s="16" t="n">
        <v>0</v>
      </c>
      <c r="BC10" s="16" t="n">
        <v>0.492833605319088</v>
      </c>
    </row>
    <row r="11">
      <c r="B11" s="17" t="s">
        <v>326</v>
      </c>
      <c r="C11" s="16" t="n">
        <v>0.153959142781101</v>
      </c>
      <c r="D11" s="16" t="n">
        <v>0.193697033828363</v>
      </c>
      <c r="E11" s="16" t="n">
        <v>0.0700924475138642</v>
      </c>
      <c r="F11" s="16" t="n">
        <v>0.246674519749992</v>
      </c>
      <c r="G11" s="16"/>
      <c r="H11" s="16" t="n">
        <v>0</v>
      </c>
      <c r="I11" s="16" t="n">
        <v>0.285750572994615</v>
      </c>
      <c r="J11" s="16"/>
      <c r="K11" s="16" t="n">
        <v>0.0223071259889312</v>
      </c>
      <c r="L11" s="16"/>
      <c r="M11" s="16" t="n">
        <v>0.165248503165094</v>
      </c>
      <c r="N11" s="16" t="n">
        <v>0.149970092366268</v>
      </c>
      <c r="O11" s="16" t="n">
        <v>0.0498184682495905</v>
      </c>
      <c r="P11" s="16" t="n">
        <v>0.0277829736854053</v>
      </c>
      <c r="Q11" s="16"/>
      <c r="R11" s="16" t="n">
        <v>0</v>
      </c>
      <c r="S11" s="16" t="n">
        <v>0.304598853475764</v>
      </c>
      <c r="T11" s="16" t="n">
        <v>0.0594517126381237</v>
      </c>
      <c r="U11" s="16" t="n">
        <v>0.0171938349738818</v>
      </c>
      <c r="V11" s="16" t="n">
        <v>0.362779278567908</v>
      </c>
      <c r="W11" s="16"/>
      <c r="X11" s="16" t="n">
        <v>0.02708591625971</v>
      </c>
      <c r="Y11" s="16" t="n">
        <v>0.00229711325334299</v>
      </c>
      <c r="Z11" s="16" t="n">
        <v>0.880414152543541</v>
      </c>
      <c r="AA11" s="16" t="n">
        <v>0.264735732935022</v>
      </c>
      <c r="AB11" s="16" t="n">
        <v>0</v>
      </c>
      <c r="AC11" s="16" t="n">
        <v>0</v>
      </c>
      <c r="AD11" s="16" t="n">
        <v>0.143534664698707</v>
      </c>
      <c r="AE11" s="16"/>
      <c r="AF11" s="16" t="s">
        <v>343</v>
      </c>
      <c r="AG11" s="16" t="n">
        <v>0.934617425122256</v>
      </c>
      <c r="AH11" s="16" t="n">
        <v>0.0235983420334258</v>
      </c>
      <c r="AI11" s="16" t="n">
        <v>0.0254136699935478</v>
      </c>
      <c r="AJ11" s="16" t="n">
        <v>0.11930579858535</v>
      </c>
      <c r="AK11" s="16" t="n">
        <v>0.636796239082178</v>
      </c>
      <c r="AL11" s="16" t="n">
        <v>0.029918906119224</v>
      </c>
      <c r="AM11" s="16" t="n">
        <v>0</v>
      </c>
      <c r="AN11" s="16" t="n">
        <v>0.12329624150477</v>
      </c>
      <c r="AO11" s="16" t="n">
        <v>0</v>
      </c>
      <c r="AP11" s="16" t="n">
        <v>0</v>
      </c>
      <c r="AQ11" s="16"/>
      <c r="AR11" s="16" t="n">
        <v>0.178831751285421</v>
      </c>
      <c r="AS11" s="16" t="n">
        <v>0.05105996177502</v>
      </c>
      <c r="AT11" s="16" t="n">
        <v>0.00747443673587178</v>
      </c>
      <c r="AU11" s="16" t="n">
        <v>0</v>
      </c>
      <c r="AV11" s="16" t="n">
        <v>0</v>
      </c>
      <c r="AW11" s="16" t="n">
        <v>0</v>
      </c>
      <c r="AX11" s="16" t="n">
        <v>0.0220787119863328</v>
      </c>
      <c r="AY11" s="16" t="n">
        <v>0</v>
      </c>
      <c r="AZ11" s="16" t="n">
        <v>0</v>
      </c>
      <c r="BA11" s="16" t="n">
        <v>0.852788283197203</v>
      </c>
      <c r="BB11" s="16" t="n">
        <v>0.919754008309228</v>
      </c>
      <c r="BC11" s="16" t="n">
        <v>0</v>
      </c>
    </row>
    <row r="12">
      <c r="B12" s="17" t="s">
        <v>327</v>
      </c>
      <c r="C12" s="16" t="n">
        <v>0.232719938260969</v>
      </c>
      <c r="D12" s="16" t="n">
        <v>0</v>
      </c>
      <c r="E12" s="16" t="n">
        <v>0.246403477131457</v>
      </c>
      <c r="F12" s="16" t="n">
        <v>0.602361256891007</v>
      </c>
      <c r="G12" s="16"/>
      <c r="H12" s="16" t="n">
        <v>0.341525865073618</v>
      </c>
      <c r="I12" s="16" t="n">
        <v>0.127077574842001</v>
      </c>
      <c r="J12" s="16"/>
      <c r="K12" s="16" t="n">
        <v>0.191135643789226</v>
      </c>
      <c r="L12" s="16"/>
      <c r="M12" s="16" t="n">
        <v>0.266270635263852</v>
      </c>
      <c r="N12" s="16" t="n">
        <v>0.142474040451182</v>
      </c>
      <c r="O12" s="16" t="n">
        <v>0.111284821936705</v>
      </c>
      <c r="P12" s="16" t="n">
        <v>0</v>
      </c>
      <c r="Q12" s="16"/>
      <c r="R12" s="16" t="n">
        <v>0</v>
      </c>
      <c r="S12" s="16" t="n">
        <v>0.50327935932298</v>
      </c>
      <c r="T12" s="16" t="n">
        <v>0.196765353121991</v>
      </c>
      <c r="U12" s="16" t="n">
        <v>0.077864438226761</v>
      </c>
      <c r="V12" s="16" t="n">
        <v>0.102457700042389</v>
      </c>
      <c r="W12" s="16"/>
      <c r="X12" s="16" t="n">
        <v>0.59554971349461</v>
      </c>
      <c r="Y12" s="16" t="n">
        <v>0</v>
      </c>
      <c r="Z12" s="16" t="n">
        <v>0.0129361807225674</v>
      </c>
      <c r="AA12" s="16" t="n">
        <v>0.0465829772094308</v>
      </c>
      <c r="AB12" s="16" t="n">
        <v>0</v>
      </c>
      <c r="AC12" s="16" t="n">
        <v>0</v>
      </c>
      <c r="AD12" s="16" t="n">
        <v>0</v>
      </c>
      <c r="AE12" s="16"/>
      <c r="AF12" s="16" t="s">
        <v>343</v>
      </c>
      <c r="AG12" s="16" t="n">
        <v>0</v>
      </c>
      <c r="AH12" s="16" t="n">
        <v>0.319948168869247</v>
      </c>
      <c r="AI12" s="16" t="n">
        <v>0.218983094788017</v>
      </c>
      <c r="AJ12" s="16" t="n">
        <v>0.0552491571728977</v>
      </c>
      <c r="AK12" s="16" t="n">
        <v>0.322345947254234</v>
      </c>
      <c r="AL12" s="16" t="n">
        <v>0.284673699966865</v>
      </c>
      <c r="AM12" s="16" t="n">
        <v>0.0315586306434432</v>
      </c>
      <c r="AN12" s="16" t="n">
        <v>0</v>
      </c>
      <c r="AO12" s="16" t="n">
        <v>0.675299422078868</v>
      </c>
      <c r="AP12" s="16" t="n">
        <v>0</v>
      </c>
      <c r="AQ12" s="16"/>
      <c r="AR12" s="16" t="n">
        <v>0.0166590920724084</v>
      </c>
      <c r="AS12" s="16" t="n">
        <v>0.85534143352584</v>
      </c>
      <c r="AT12" s="16" t="n">
        <v>0.0866790954969938</v>
      </c>
      <c r="AU12" s="16" t="n">
        <v>0</v>
      </c>
      <c r="AV12" s="16" t="n">
        <v>0</v>
      </c>
      <c r="AW12" s="16" t="n">
        <v>0.587901602572512</v>
      </c>
      <c r="AX12" s="16" t="n">
        <v>0</v>
      </c>
      <c r="AY12" s="16" t="n">
        <v>0</v>
      </c>
      <c r="AZ12" s="16" t="n">
        <v>0.990650043525116</v>
      </c>
      <c r="BA12" s="16" t="n">
        <v>0</v>
      </c>
      <c r="BB12" s="16" t="n">
        <v>0</v>
      </c>
      <c r="BC12" s="16" t="n">
        <v>0</v>
      </c>
    </row>
    <row r="13">
      <c r="B13" s="17" t="s">
        <v>328</v>
      </c>
      <c r="C13" s="16" t="n">
        <v>0.0346230087914984</v>
      </c>
      <c r="D13" s="16" t="n">
        <v>0.0286880368394731</v>
      </c>
      <c r="E13" s="16" t="n">
        <v>0.0286800898067745</v>
      </c>
      <c r="F13" s="16" t="n">
        <v>0.0560758674195642</v>
      </c>
      <c r="G13" s="16"/>
      <c r="H13" s="16" t="n">
        <v>0</v>
      </c>
      <c r="I13" s="16" t="n">
        <v>0.0246481207390725</v>
      </c>
      <c r="J13" s="16"/>
      <c r="K13" s="16" t="n">
        <v>0.0821243105259994</v>
      </c>
      <c r="L13" s="16"/>
      <c r="M13" s="16" t="n">
        <v>0</v>
      </c>
      <c r="N13" s="16" t="n">
        <v>0.188436087700013</v>
      </c>
      <c r="O13" s="16" t="n">
        <v>0.0294109026674941</v>
      </c>
      <c r="P13" s="16" t="n">
        <v>0.0616723117758709</v>
      </c>
      <c r="Q13" s="16"/>
      <c r="R13" s="16" t="n">
        <v>0</v>
      </c>
      <c r="S13" s="16" t="n">
        <v>0.0941579011885645</v>
      </c>
      <c r="T13" s="16" t="n">
        <v>0.0232302493484114</v>
      </c>
      <c r="U13" s="16" t="n">
        <v>0.0132610093756725</v>
      </c>
      <c r="V13" s="16" t="n">
        <v>0</v>
      </c>
      <c r="W13" s="16"/>
      <c r="X13" s="16" t="n">
        <v>0.0542727975022764</v>
      </c>
      <c r="Y13" s="16" t="n">
        <v>0.10738075018042</v>
      </c>
      <c r="Z13" s="16" t="n">
        <v>0.0229362124966118</v>
      </c>
      <c r="AA13" s="16" t="n">
        <v>0</v>
      </c>
      <c r="AB13" s="16" t="n">
        <v>0</v>
      </c>
      <c r="AC13" s="16" t="n">
        <v>0</v>
      </c>
      <c r="AD13" s="16" t="n">
        <v>0.0361132467056329</v>
      </c>
      <c r="AE13" s="16"/>
      <c r="AF13" s="16" t="s">
        <v>343</v>
      </c>
      <c r="AG13" s="16" t="n">
        <v>0</v>
      </c>
      <c r="AH13" s="16" t="n">
        <v>0.00833596472603581</v>
      </c>
      <c r="AI13" s="16" t="n">
        <v>0</v>
      </c>
      <c r="AJ13" s="16" t="n">
        <v>0.0135477903679031</v>
      </c>
      <c r="AK13" s="16" t="n">
        <v>0</v>
      </c>
      <c r="AL13" s="16" t="n">
        <v>0.0299746687121237</v>
      </c>
      <c r="AM13" s="16" t="n">
        <v>0.0259118180279739</v>
      </c>
      <c r="AN13" s="16" t="n">
        <v>0</v>
      </c>
      <c r="AO13" s="16" t="n">
        <v>0.320933712721061</v>
      </c>
      <c r="AP13" s="16" t="n">
        <v>0</v>
      </c>
      <c r="AQ13" s="16"/>
      <c r="AR13" s="16" t="n">
        <v>0.0166590920724084</v>
      </c>
      <c r="AS13" s="16" t="n">
        <v>0</v>
      </c>
      <c r="AT13" s="16" t="n">
        <v>0.0406341328190739</v>
      </c>
      <c r="AU13" s="16" t="n">
        <v>0</v>
      </c>
      <c r="AV13" s="16" t="n">
        <v>0</v>
      </c>
      <c r="AW13" s="16" t="n">
        <v>0.140624478881263</v>
      </c>
      <c r="AX13" s="16" t="n">
        <v>0</v>
      </c>
      <c r="AY13" s="16" t="n">
        <v>0</v>
      </c>
      <c r="AZ13" s="16" t="n">
        <v>0</v>
      </c>
      <c r="BA13" s="16" t="n">
        <v>0</v>
      </c>
      <c r="BB13" s="16" t="n">
        <v>0</v>
      </c>
      <c r="BC13" s="16" t="n">
        <v>0</v>
      </c>
    </row>
    <row r="14">
      <c r="B14" s="17" t="s">
        <v>329</v>
      </c>
      <c r="C14" s="16" t="n">
        <v>0.0243808461543487</v>
      </c>
      <c r="D14" s="16" t="n">
        <v>0.0569909166585862</v>
      </c>
      <c r="E14" s="16" t="n">
        <v>0.00811997397314706</v>
      </c>
      <c r="F14" s="16" t="n">
        <v>0</v>
      </c>
      <c r="G14" s="16"/>
      <c r="H14" s="16" t="n">
        <v>0.0255457248798472</v>
      </c>
      <c r="I14" s="16" t="n">
        <v>0.000245694070325904</v>
      </c>
      <c r="J14" s="16"/>
      <c r="K14" s="16" t="n">
        <v>0.0142370764383343</v>
      </c>
      <c r="L14" s="16"/>
      <c r="M14" s="16" t="n">
        <v>0</v>
      </c>
      <c r="N14" s="16" t="n">
        <v>0.123942394617872</v>
      </c>
      <c r="O14" s="16" t="n">
        <v>0.0484378336428772</v>
      </c>
      <c r="P14" s="16" t="n">
        <v>0.0132233994368222</v>
      </c>
      <c r="Q14" s="16"/>
      <c r="R14" s="16" t="n">
        <v>0</v>
      </c>
      <c r="S14" s="16" t="n">
        <v>0.0516613242314692</v>
      </c>
      <c r="T14" s="16" t="n">
        <v>0.00283115285784458</v>
      </c>
      <c r="U14" s="16" t="n">
        <v>0.0187959013148206</v>
      </c>
      <c r="V14" s="16" t="n">
        <v>0.050970782341608</v>
      </c>
      <c r="W14" s="16"/>
      <c r="X14" s="16" t="n">
        <v>0.048265235338491</v>
      </c>
      <c r="Y14" s="16" t="n">
        <v>0.00109331875142398</v>
      </c>
      <c r="Z14" s="16" t="n">
        <v>0.014838229786537</v>
      </c>
      <c r="AA14" s="16" t="n">
        <v>0.0128928040730032</v>
      </c>
      <c r="AB14" s="16" t="n">
        <v>0</v>
      </c>
      <c r="AC14" s="16" t="n">
        <v>0</v>
      </c>
      <c r="AD14" s="16" t="n">
        <v>0.117851885096031</v>
      </c>
      <c r="AE14" s="16"/>
      <c r="AF14" s="16" t="s">
        <v>343</v>
      </c>
      <c r="AG14" s="16" t="n">
        <v>0</v>
      </c>
      <c r="AH14" s="16" t="n">
        <v>0.00325761676949337</v>
      </c>
      <c r="AI14" s="16" t="n">
        <v>0</v>
      </c>
      <c r="AJ14" s="16" t="n">
        <v>0.174954031514846</v>
      </c>
      <c r="AK14" s="16" t="n">
        <v>0.0224331196149893</v>
      </c>
      <c r="AL14" s="16" t="n">
        <v>0</v>
      </c>
      <c r="AM14" s="16" t="n">
        <v>0.183972545453378</v>
      </c>
      <c r="AN14" s="16" t="n">
        <v>0.0677741289084176</v>
      </c>
      <c r="AO14" s="16" t="n">
        <v>0</v>
      </c>
      <c r="AP14" s="16" t="n">
        <v>0</v>
      </c>
      <c r="AQ14" s="16"/>
      <c r="AR14" s="16" t="n">
        <v>0.0166590920724084</v>
      </c>
      <c r="AS14" s="16" t="n">
        <v>0.05105996177502</v>
      </c>
      <c r="AT14" s="16" t="n">
        <v>0.039602329380561</v>
      </c>
      <c r="AU14" s="16" t="n">
        <v>0</v>
      </c>
      <c r="AV14" s="16" t="n">
        <v>0</v>
      </c>
      <c r="AW14" s="16" t="n">
        <v>0</v>
      </c>
      <c r="AX14" s="16" t="n">
        <v>0.0030478404929302</v>
      </c>
      <c r="AY14" s="16" t="n">
        <v>0.927504117605046</v>
      </c>
      <c r="AZ14" s="16" t="n">
        <v>0</v>
      </c>
      <c r="BA14" s="16" t="n">
        <v>0.0194352797312596</v>
      </c>
      <c r="BB14" s="16" t="n">
        <v>0</v>
      </c>
      <c r="BC14" s="16" t="n">
        <v>0</v>
      </c>
    </row>
    <row r="15">
      <c r="B15" s="17" t="s">
        <v>330</v>
      </c>
      <c r="C15" s="16" t="n">
        <v>0.143705850653583</v>
      </c>
      <c r="D15" s="16" t="n">
        <v>0.141294136237856</v>
      </c>
      <c r="E15" s="16" t="n">
        <v>0.221037111802286</v>
      </c>
      <c r="F15" s="16" t="n">
        <v>0</v>
      </c>
      <c r="G15" s="16"/>
      <c r="H15" s="16" t="n">
        <v>0.168394139735517</v>
      </c>
      <c r="I15" s="16" t="n">
        <v>0.18195194280041</v>
      </c>
      <c r="J15" s="16"/>
      <c r="K15" s="16" t="n">
        <v>0.110921574665197</v>
      </c>
      <c r="L15" s="16"/>
      <c r="M15" s="16" t="n">
        <v>0.161426376766617</v>
      </c>
      <c r="N15" s="16" t="n">
        <v>0.0585995337372109</v>
      </c>
      <c r="O15" s="16" t="n">
        <v>0.159982840679466</v>
      </c>
      <c r="P15" s="16" t="n">
        <v>0.153096277471215</v>
      </c>
      <c r="Q15" s="16"/>
      <c r="R15" s="16" t="n">
        <v>0</v>
      </c>
      <c r="S15" s="16" t="n">
        <v>0.00975041886927528</v>
      </c>
      <c r="T15" s="16" t="n">
        <v>0.289351129067497</v>
      </c>
      <c r="U15" s="16" t="n">
        <v>0.0880770170804554</v>
      </c>
      <c r="V15" s="16" t="n">
        <v>0.00329171321858253</v>
      </c>
      <c r="W15" s="16"/>
      <c r="X15" s="16" t="n">
        <v>0.112219380076212</v>
      </c>
      <c r="Y15" s="16" t="n">
        <v>0.732138402720152</v>
      </c>
      <c r="Z15" s="16" t="n">
        <v>0.0229362124966118</v>
      </c>
      <c r="AA15" s="16" t="n">
        <v>0.0631352716371413</v>
      </c>
      <c r="AB15" s="16" t="n">
        <v>0</v>
      </c>
      <c r="AC15" s="16" t="n">
        <v>0.0262844141747516</v>
      </c>
      <c r="AD15" s="16" t="n">
        <v>0.0325678851966602</v>
      </c>
      <c r="AE15" s="16"/>
      <c r="AF15" s="16" t="s">
        <v>343</v>
      </c>
      <c r="AG15" s="16" t="n">
        <v>0</v>
      </c>
      <c r="AH15" s="16" t="n">
        <v>0.33250515085904</v>
      </c>
      <c r="AI15" s="16" t="n">
        <v>0.383395912776202</v>
      </c>
      <c r="AJ15" s="16" t="n">
        <v>0.109823929038347</v>
      </c>
      <c r="AK15" s="16" t="n">
        <v>0.00577226115221865</v>
      </c>
      <c r="AL15" s="16" t="n">
        <v>0.00565733805237873</v>
      </c>
      <c r="AM15" s="16" t="n">
        <v>0.541143820254845</v>
      </c>
      <c r="AN15" s="16" t="n">
        <v>0</v>
      </c>
      <c r="AO15" s="16" t="n">
        <v>0</v>
      </c>
      <c r="AP15" s="16" t="n">
        <v>1</v>
      </c>
      <c r="AQ15" s="16"/>
      <c r="AR15" s="16" t="n">
        <v>0.752232187606579</v>
      </c>
      <c r="AS15" s="16" t="n">
        <v>0</v>
      </c>
      <c r="AT15" s="16" t="n">
        <v>0.0149488734717436</v>
      </c>
      <c r="AU15" s="16" t="n">
        <v>0</v>
      </c>
      <c r="AV15" s="16" t="n">
        <v>0</v>
      </c>
      <c r="AW15" s="16" t="n">
        <v>0.0974162005654298</v>
      </c>
      <c r="AX15" s="16" t="n">
        <v>0.971825607027807</v>
      </c>
      <c r="AY15" s="16" t="n">
        <v>0</v>
      </c>
      <c r="AZ15" s="16" t="n">
        <v>0.00311665215829477</v>
      </c>
      <c r="BA15" s="16" t="n">
        <v>0</v>
      </c>
      <c r="BB15" s="16" t="n">
        <v>0.0057872168559079</v>
      </c>
      <c r="BC15" s="16" t="n">
        <v>0</v>
      </c>
    </row>
    <row r="16">
      <c r="B16" s="17" t="s">
        <v>331</v>
      </c>
      <c r="C16" s="16" t="n">
        <v>0.00568284523038486</v>
      </c>
      <c r="D16" s="16" t="n">
        <v>0.00288177894600517</v>
      </c>
      <c r="E16" s="16" t="n">
        <v>0.010936895477498</v>
      </c>
      <c r="F16" s="16" t="n">
        <v>0.000404363903895443</v>
      </c>
      <c r="G16" s="16"/>
      <c r="H16" s="16" t="n">
        <v>0.0341594799876212</v>
      </c>
      <c r="I16" s="16" t="n">
        <v>0.00564967022322482</v>
      </c>
      <c r="J16" s="16"/>
      <c r="K16" s="16" t="n">
        <v>0.00136921088103294</v>
      </c>
      <c r="L16" s="16"/>
      <c r="M16" s="16" t="n">
        <v>0</v>
      </c>
      <c r="N16" s="16" t="n">
        <v>0</v>
      </c>
      <c r="O16" s="16" t="n">
        <v>0.0713184022424346</v>
      </c>
      <c r="P16" s="16" t="n">
        <v>0.118992819536126</v>
      </c>
      <c r="Q16" s="16"/>
      <c r="R16" s="16" t="n">
        <v>0</v>
      </c>
      <c r="S16" s="16" t="n">
        <v>0.00451530798165521</v>
      </c>
      <c r="T16" s="16" t="n">
        <v>0.00666983760843997</v>
      </c>
      <c r="U16" s="16" t="n">
        <v>0.00773708631776573</v>
      </c>
      <c r="V16" s="16" t="n">
        <v>0.00211890550316461</v>
      </c>
      <c r="W16" s="16"/>
      <c r="X16" s="16" t="n">
        <v>0.000859488432691521</v>
      </c>
      <c r="Y16" s="16" t="n">
        <v>0</v>
      </c>
      <c r="Z16" s="16" t="n">
        <v>0.00316621355651989</v>
      </c>
      <c r="AA16" s="16" t="n">
        <v>0.00879194536196536</v>
      </c>
      <c r="AB16" s="16" t="n">
        <v>0.00935555359000034</v>
      </c>
      <c r="AC16" s="16" t="n">
        <v>0.0564517686727131</v>
      </c>
      <c r="AD16" s="16" t="n">
        <v>0.0195396359295504</v>
      </c>
      <c r="AE16" s="16"/>
      <c r="AF16" s="16" t="s">
        <v>343</v>
      </c>
      <c r="AG16" s="16" t="n">
        <v>0</v>
      </c>
      <c r="AH16" s="16" t="n">
        <v>0.00591332638553122</v>
      </c>
      <c r="AI16" s="16" t="n">
        <v>0.0113719194398673</v>
      </c>
      <c r="AJ16" s="16" t="n">
        <v>0.0210277578215694</v>
      </c>
      <c r="AK16" s="16" t="n">
        <v>0</v>
      </c>
      <c r="AL16" s="16" t="n">
        <v>0.0068155488781954</v>
      </c>
      <c r="AM16" s="16" t="n">
        <v>0</v>
      </c>
      <c r="AN16" s="16" t="n">
        <v>0</v>
      </c>
      <c r="AO16" s="16" t="n">
        <v>0.00376686520007094</v>
      </c>
      <c r="AP16" s="16" t="n">
        <v>0</v>
      </c>
      <c r="AQ16" s="16"/>
      <c r="AR16" s="16" t="n">
        <v>0.00229969281836591</v>
      </c>
      <c r="AS16" s="16" t="n">
        <v>0.00963691934269781</v>
      </c>
      <c r="AT16" s="16" t="n">
        <v>0.00850624017438473</v>
      </c>
      <c r="AU16" s="16" t="n">
        <v>0</v>
      </c>
      <c r="AV16" s="16" t="n">
        <v>0</v>
      </c>
      <c r="AW16" s="16" t="n">
        <v>0</v>
      </c>
      <c r="AX16" s="16" t="n">
        <v>0</v>
      </c>
      <c r="AY16" s="16" t="n">
        <v>0.0241652941316514</v>
      </c>
      <c r="AZ16" s="16" t="n">
        <v>0</v>
      </c>
      <c r="BA16" s="16" t="n">
        <v>0</v>
      </c>
      <c r="BB16" s="16" t="n">
        <v>0.0057872168559079</v>
      </c>
      <c r="BC16" s="16" t="n">
        <v>0.0112318135334028</v>
      </c>
    </row>
    <row r="17">
      <c r="B17" s="17" t="s">
        <v>332</v>
      </c>
      <c r="C17" s="16" t="n">
        <v>0.123061840788288</v>
      </c>
      <c r="D17" s="16" t="n">
        <v>0.000284510583223166</v>
      </c>
      <c r="E17" s="16" t="n">
        <v>0.267356248537975</v>
      </c>
      <c r="F17" s="16" t="n">
        <v>0.0560758674195642</v>
      </c>
      <c r="G17" s="16"/>
      <c r="H17" s="16" t="n">
        <v>0</v>
      </c>
      <c r="I17" s="16" t="n">
        <v>0.201107611912635</v>
      </c>
      <c r="J17" s="16"/>
      <c r="K17" s="16" t="n">
        <v>0.0369717056278893</v>
      </c>
      <c r="L17" s="16"/>
      <c r="M17" s="16" t="n">
        <v>0.13320549263841</v>
      </c>
      <c r="N17" s="16" t="n">
        <v>0.0712370202255908</v>
      </c>
      <c r="O17" s="16" t="n">
        <v>0.149458698226851</v>
      </c>
      <c r="P17" s="16" t="n">
        <v>0.0682221608036383</v>
      </c>
      <c r="Q17" s="16"/>
      <c r="R17" s="16" t="n">
        <v>0</v>
      </c>
      <c r="S17" s="16" t="n">
        <v>0.0142657268509305</v>
      </c>
      <c r="T17" s="16" t="n">
        <v>0.265890504101398</v>
      </c>
      <c r="U17" s="16" t="n">
        <v>0.0256317712901541</v>
      </c>
      <c r="V17" s="16" t="n">
        <v>0.00319075610481763</v>
      </c>
      <c r="W17" s="16"/>
      <c r="X17" s="16" t="n">
        <v>0</v>
      </c>
      <c r="Y17" s="16" t="n">
        <v>0.10738075018042</v>
      </c>
      <c r="Z17" s="16" t="n">
        <v>0.0279345686110738</v>
      </c>
      <c r="AA17" s="16" t="n">
        <v>0.389847630801293</v>
      </c>
      <c r="AB17" s="16" t="n">
        <v>0.0285058058036717</v>
      </c>
      <c r="AC17" s="16" t="n">
        <v>0.114773522458082</v>
      </c>
      <c r="AD17" s="16" t="n">
        <v>0.0294237815395788</v>
      </c>
      <c r="AE17" s="16"/>
      <c r="AF17" s="16" t="s">
        <v>343</v>
      </c>
      <c r="AG17" s="16" t="n">
        <v>0.0300266901569809</v>
      </c>
      <c r="AH17" s="16" t="n">
        <v>0.00276082726143227</v>
      </c>
      <c r="AI17" s="16" t="n">
        <v>0.0201142977834226</v>
      </c>
      <c r="AJ17" s="16" t="n">
        <v>0</v>
      </c>
      <c r="AK17" s="16" t="n">
        <v>0.0126524328963792</v>
      </c>
      <c r="AL17" s="16" t="n">
        <v>0.308646057822283</v>
      </c>
      <c r="AM17" s="16" t="n">
        <v>0</v>
      </c>
      <c r="AN17" s="16" t="n">
        <v>0.146352396789352</v>
      </c>
      <c r="AO17" s="16" t="n">
        <v>0</v>
      </c>
      <c r="AP17" s="16" t="n">
        <v>0</v>
      </c>
      <c r="AQ17" s="16"/>
      <c r="AR17" s="16" t="n">
        <v>0</v>
      </c>
      <c r="AS17" s="16" t="n">
        <v>0.00963691934269781</v>
      </c>
      <c r="AT17" s="16" t="n">
        <v>0.389991697190019</v>
      </c>
      <c r="AU17" s="16" t="n">
        <v>0</v>
      </c>
      <c r="AV17" s="16" t="n">
        <v>0.666666666666667</v>
      </c>
      <c r="AW17" s="16" t="n">
        <v>0.00180836513563826</v>
      </c>
      <c r="AX17" s="16" t="n">
        <v>0</v>
      </c>
      <c r="AY17" s="16" t="n">
        <v>0</v>
      </c>
      <c r="AZ17" s="16" t="n">
        <v>0</v>
      </c>
      <c r="BA17" s="16" t="n">
        <v>0.00268292971949753</v>
      </c>
      <c r="BB17" s="16" t="n">
        <v>0.020961447041016</v>
      </c>
      <c r="BC17" s="16" t="n">
        <v>0</v>
      </c>
    </row>
    <row r="18">
      <c r="B18" s="17" t="s">
        <v>333</v>
      </c>
      <c r="C18" s="16" t="n">
        <v>0.131041438256629</v>
      </c>
      <c r="D18" s="16" t="n">
        <v>0.275168922114468</v>
      </c>
      <c r="E18" s="16" t="n">
        <v>0.0705908755872525</v>
      </c>
      <c r="F18" s="16" t="n">
        <v>0.00146100680758195</v>
      </c>
      <c r="G18" s="16"/>
      <c r="H18" s="16" t="n">
        <v>0.288798468555162</v>
      </c>
      <c r="I18" s="16" t="n">
        <v>0.007623177231555</v>
      </c>
      <c r="J18" s="16"/>
      <c r="K18" s="16" t="n">
        <v>0.261775334509876</v>
      </c>
      <c r="L18" s="16"/>
      <c r="M18" s="16" t="n">
        <v>0.13320549263841</v>
      </c>
      <c r="N18" s="16" t="n">
        <v>0.0907696209481419</v>
      </c>
      <c r="O18" s="16" t="n">
        <v>0.208129950023063</v>
      </c>
      <c r="P18" s="16" t="n">
        <v>0.162990979185087</v>
      </c>
      <c r="Q18" s="16"/>
      <c r="R18" s="16" t="n">
        <v>1</v>
      </c>
      <c r="S18" s="16" t="n">
        <v>0.0177711080793607</v>
      </c>
      <c r="T18" s="16" t="n">
        <v>0.0232800593324682</v>
      </c>
      <c r="U18" s="16" t="n">
        <v>0.608744253992554</v>
      </c>
      <c r="V18" s="16" t="n">
        <v>0.0188448681275068</v>
      </c>
      <c r="W18" s="16"/>
      <c r="X18" s="16" t="n">
        <v>0</v>
      </c>
      <c r="Y18" s="16" t="n">
        <v>0.0202667529013575</v>
      </c>
      <c r="Z18" s="16" t="n">
        <v>0.014838229786537</v>
      </c>
      <c r="AA18" s="16" t="n">
        <v>0.00814289962295935</v>
      </c>
      <c r="AB18" s="16" t="n">
        <v>0.872154951388037</v>
      </c>
      <c r="AC18" s="16" t="n">
        <v>0.114773522458082</v>
      </c>
      <c r="AD18" s="16" t="n">
        <v>0.182954979305948</v>
      </c>
      <c r="AE18" s="16"/>
      <c r="AF18" s="16" t="s">
        <v>343</v>
      </c>
      <c r="AG18" s="16" t="n">
        <v>0.0353558847207633</v>
      </c>
      <c r="AH18" s="16" t="n">
        <v>0.0127638462451495</v>
      </c>
      <c r="AI18" s="16" t="n">
        <v>0.0117280750711381</v>
      </c>
      <c r="AJ18" s="16" t="n">
        <v>0.114427796870582</v>
      </c>
      <c r="AK18" s="16" t="n">
        <v>0</v>
      </c>
      <c r="AL18" s="16" t="n">
        <v>0.327479498345561</v>
      </c>
      <c r="AM18" s="16" t="n">
        <v>0.167209293449901</v>
      </c>
      <c r="AN18" s="16" t="n">
        <v>0.0195944717720921</v>
      </c>
      <c r="AO18" s="16" t="n">
        <v>0</v>
      </c>
      <c r="AP18" s="16" t="n">
        <v>0</v>
      </c>
      <c r="AQ18" s="16"/>
      <c r="AR18" s="16" t="n">
        <v>0.0166590920724084</v>
      </c>
      <c r="AS18" s="16" t="n">
        <v>0.0206041605365053</v>
      </c>
      <c r="AT18" s="16" t="n">
        <v>0.385612670769686</v>
      </c>
      <c r="AU18" s="16" t="n">
        <v>0.456884432786155</v>
      </c>
      <c r="AV18" s="16" t="n">
        <v>0</v>
      </c>
      <c r="AW18" s="16" t="n">
        <v>0.0149082544141279</v>
      </c>
      <c r="AX18" s="16" t="n">
        <v>0</v>
      </c>
      <c r="AY18" s="16" t="n">
        <v>0</v>
      </c>
      <c r="AZ18" s="16" t="n">
        <v>0</v>
      </c>
      <c r="BA18" s="16" t="n">
        <v>0.0221182094507571</v>
      </c>
      <c r="BB18" s="16" t="n">
        <v>0.020961447041016</v>
      </c>
      <c r="BC18" s="16" t="n">
        <v>0</v>
      </c>
    </row>
    <row r="19">
      <c r="B19" s="17" t="s">
        <v>334</v>
      </c>
      <c r="C19" s="16" t="n">
        <v>0.00337300736105513</v>
      </c>
      <c r="D19" s="16" t="n">
        <v>0.00481222189941887</v>
      </c>
      <c r="E19" s="16" t="n">
        <v>0.00385710451607243</v>
      </c>
      <c r="F19" s="16" t="n">
        <v>0</v>
      </c>
      <c r="G19" s="16"/>
      <c r="H19" s="16" t="n">
        <v>0</v>
      </c>
      <c r="I19" s="16" t="n">
        <v>0.00191507649253945</v>
      </c>
      <c r="J19" s="16"/>
      <c r="K19" s="16" t="n">
        <v>0.000370934352933682</v>
      </c>
      <c r="L19" s="16"/>
      <c r="M19" s="16" t="n">
        <v>0</v>
      </c>
      <c r="N19" s="16" t="n">
        <v>0</v>
      </c>
      <c r="O19" s="16" t="n">
        <v>0.025409996289814</v>
      </c>
      <c r="P19" s="16" t="n">
        <v>0.18641544374436</v>
      </c>
      <c r="Q19" s="16"/>
      <c r="R19" s="16" t="n">
        <v>0</v>
      </c>
      <c r="S19" s="16" t="n">
        <v>0</v>
      </c>
      <c r="T19" s="16" t="n">
        <v>0.000910363349532945</v>
      </c>
      <c r="U19" s="16" t="n">
        <v>0.0155876851922466</v>
      </c>
      <c r="V19" s="16" t="n">
        <v>0.000594689899397669</v>
      </c>
      <c r="W19" s="16"/>
      <c r="X19" s="16" t="n">
        <v>0</v>
      </c>
      <c r="Y19" s="16" t="n">
        <v>0</v>
      </c>
      <c r="Z19" s="16" t="n">
        <v>0</v>
      </c>
      <c r="AA19" s="16" t="n">
        <v>0</v>
      </c>
      <c r="AB19" s="16" t="n">
        <v>0.0118296504913741</v>
      </c>
      <c r="AC19" s="16" t="n">
        <v>0.00779284527850764</v>
      </c>
      <c r="AD19" s="16" t="n">
        <v>0.0986983913906491</v>
      </c>
      <c r="AE19" s="16"/>
      <c r="AF19" s="16" t="s">
        <v>343</v>
      </c>
      <c r="AG19" s="16" t="n">
        <v>0</v>
      </c>
      <c r="AH19" s="16" t="n">
        <v>0.00977361675529903</v>
      </c>
      <c r="AI19" s="16" t="n">
        <v>0.00142981391805315</v>
      </c>
      <c r="AJ19" s="16" t="n">
        <v>0.00455827154923184</v>
      </c>
      <c r="AK19" s="16" t="n">
        <v>0</v>
      </c>
      <c r="AL19" s="16" t="n">
        <v>0.0068342821033688</v>
      </c>
      <c r="AM19" s="16" t="n">
        <v>0.00435648929321851</v>
      </c>
      <c r="AN19" s="16" t="n">
        <v>0</v>
      </c>
      <c r="AO19" s="16" t="n">
        <v>0</v>
      </c>
      <c r="AP19" s="16" t="n">
        <v>0</v>
      </c>
      <c r="AQ19" s="16"/>
      <c r="AR19" s="16" t="n">
        <v>0</v>
      </c>
      <c r="AS19" s="16" t="n">
        <v>0.00133032185110972</v>
      </c>
      <c r="AT19" s="16" t="n">
        <v>0.00206360687702588</v>
      </c>
      <c r="AU19" s="16" t="n">
        <v>0</v>
      </c>
      <c r="AV19" s="16" t="n">
        <v>0</v>
      </c>
      <c r="AW19" s="16" t="n">
        <v>0.00180836513563826</v>
      </c>
      <c r="AX19" s="16" t="n">
        <v>0</v>
      </c>
      <c r="AY19" s="16" t="n">
        <v>0.0241652941316514</v>
      </c>
      <c r="AZ19" s="16" t="n">
        <v>0</v>
      </c>
      <c r="BA19" s="16" t="n">
        <v>0</v>
      </c>
      <c r="BB19" s="16" t="n">
        <v>0.0267486638969239</v>
      </c>
      <c r="BC19" s="16" t="n">
        <v>0.00155048791421063</v>
      </c>
    </row>
    <row r="20">
      <c r="B20" s="17" t="s">
        <v>335</v>
      </c>
      <c r="C20" s="16" t="n">
        <v>0.0150919727033202</v>
      </c>
      <c r="D20" s="16" t="n">
        <v>0.000499417173881106</v>
      </c>
      <c r="E20" s="16" t="n">
        <v>0.0248980270163405</v>
      </c>
      <c r="F20" s="16" t="n">
        <v>0.0211672156659755</v>
      </c>
      <c r="G20" s="16"/>
      <c r="H20" s="16" t="n">
        <v>0.135602960968809</v>
      </c>
      <c r="I20" s="16" t="n">
        <v>0.00947432820830895</v>
      </c>
      <c r="J20" s="16"/>
      <c r="K20" s="16" t="n">
        <v>0</v>
      </c>
      <c r="L20" s="16"/>
      <c r="M20" s="16" t="n">
        <v>0</v>
      </c>
      <c r="N20" s="16" t="n">
        <v>0.0585995337372109</v>
      </c>
      <c r="O20" s="16" t="n">
        <v>0.0716405011158748</v>
      </c>
      <c r="P20" s="16" t="n">
        <v>0.0535095061767193</v>
      </c>
      <c r="Q20" s="16"/>
      <c r="R20" s="16" t="n">
        <v>0</v>
      </c>
      <c r="S20" s="16" t="n">
        <v>0</v>
      </c>
      <c r="T20" s="16" t="n">
        <v>0.00606572008983807</v>
      </c>
      <c r="U20" s="16" t="n">
        <v>0.0662443821596548</v>
      </c>
      <c r="V20" s="16" t="n">
        <v>0.00124916220115013</v>
      </c>
      <c r="W20" s="16"/>
      <c r="X20" s="16" t="n">
        <v>0</v>
      </c>
      <c r="Y20" s="16" t="n">
        <v>0</v>
      </c>
      <c r="Z20" s="16" t="n">
        <v>0</v>
      </c>
      <c r="AA20" s="16" t="n">
        <v>0</v>
      </c>
      <c r="AB20" s="16" t="n">
        <v>0.0726819562399174</v>
      </c>
      <c r="AC20" s="16" t="n">
        <v>0.213865146462222</v>
      </c>
      <c r="AD20" s="16" t="n">
        <v>0.0313333802805896</v>
      </c>
      <c r="AE20" s="16"/>
      <c r="AF20" s="16" t="s">
        <v>343</v>
      </c>
      <c r="AG20" s="16" t="n">
        <v>0</v>
      </c>
      <c r="AH20" s="16" t="n">
        <v>0.265950015361092</v>
      </c>
      <c r="AI20" s="16" t="n">
        <v>0.0225027999104881</v>
      </c>
      <c r="AJ20" s="16" t="n">
        <v>0</v>
      </c>
      <c r="AK20" s="16" t="n">
        <v>0</v>
      </c>
      <c r="AL20" s="16" t="n">
        <v>0</v>
      </c>
      <c r="AM20" s="16" t="n">
        <v>0</v>
      </c>
      <c r="AN20" s="16" t="n">
        <v>0</v>
      </c>
      <c r="AO20" s="16" t="n">
        <v>0</v>
      </c>
      <c r="AP20" s="16" t="n">
        <v>0</v>
      </c>
      <c r="AQ20" s="16"/>
      <c r="AR20" s="16" t="n">
        <v>0</v>
      </c>
      <c r="AS20" s="16" t="n">
        <v>0</v>
      </c>
      <c r="AT20" s="16" t="n">
        <v>0.0159806769102565</v>
      </c>
      <c r="AU20" s="16" t="n">
        <v>0</v>
      </c>
      <c r="AV20" s="16" t="n">
        <v>0.333333333333333</v>
      </c>
      <c r="AW20" s="16" t="n">
        <v>0.0694080568728123</v>
      </c>
      <c r="AX20" s="16" t="n">
        <v>0</v>
      </c>
      <c r="AY20" s="16" t="n">
        <v>0</v>
      </c>
      <c r="AZ20" s="16" t="n">
        <v>0.00311665215829477</v>
      </c>
      <c r="BA20" s="16" t="n">
        <v>0</v>
      </c>
      <c r="BB20" s="16" t="n">
        <v>0</v>
      </c>
      <c r="BC20" s="16" t="n">
        <v>0</v>
      </c>
    </row>
    <row r="21">
      <c r="B21" s="17" t="s">
        <v>336</v>
      </c>
      <c r="C21" s="16" t="n">
        <v>0.000348255639469989</v>
      </c>
      <c r="D21" s="16" t="n">
        <v>0</v>
      </c>
      <c r="E21" s="16" t="n">
        <v>0.000628780624421854</v>
      </c>
      <c r="F21" s="16" t="n">
        <v>0.000404363903895443</v>
      </c>
      <c r="G21" s="16"/>
      <c r="H21" s="16" t="n">
        <v>0</v>
      </c>
      <c r="I21" s="16" t="n">
        <v>0.000174008591887587</v>
      </c>
      <c r="J21" s="16"/>
      <c r="K21" s="16" t="n">
        <v>0</v>
      </c>
      <c r="L21" s="16"/>
      <c r="M21" s="16" t="n">
        <v>0</v>
      </c>
      <c r="N21" s="16" t="n">
        <v>0</v>
      </c>
      <c r="O21" s="16" t="n">
        <v>0</v>
      </c>
      <c r="P21" s="16" t="n">
        <v>0.0372000001522395</v>
      </c>
      <c r="Q21" s="16"/>
      <c r="R21" s="16" t="n">
        <v>0</v>
      </c>
      <c r="S21" s="16" t="n">
        <v>0</v>
      </c>
      <c r="T21" s="16" t="n">
        <v>0</v>
      </c>
      <c r="U21" s="16" t="n">
        <v>0.00140384099002893</v>
      </c>
      <c r="V21" s="16" t="n">
        <v>0.000594689899397669</v>
      </c>
      <c r="W21" s="16"/>
      <c r="X21" s="16" t="n">
        <v>0</v>
      </c>
      <c r="Y21" s="16" t="n">
        <v>0</v>
      </c>
      <c r="Z21" s="16" t="n">
        <v>0</v>
      </c>
      <c r="AA21" s="16" t="n">
        <v>0</v>
      </c>
      <c r="AB21" s="16" t="n">
        <v>0</v>
      </c>
      <c r="AC21" s="16" t="n">
        <v>0</v>
      </c>
      <c r="AD21" s="16" t="n">
        <v>0.0217830780825863</v>
      </c>
      <c r="AE21" s="16"/>
      <c r="AF21" s="16" t="s">
        <v>343</v>
      </c>
      <c r="AG21" s="16" t="n">
        <v>0</v>
      </c>
      <c r="AH21" s="16" t="n">
        <v>0</v>
      </c>
      <c r="AI21" s="16" t="n">
        <v>0</v>
      </c>
      <c r="AJ21" s="16" t="n">
        <v>0.00455827154923184</v>
      </c>
      <c r="AK21" s="16" t="n">
        <v>0</v>
      </c>
      <c r="AL21" s="16" t="n">
        <v>0</v>
      </c>
      <c r="AM21" s="16" t="n">
        <v>0</v>
      </c>
      <c r="AN21" s="16" t="n">
        <v>0.0031366386809387</v>
      </c>
      <c r="AO21" s="16" t="n">
        <v>0</v>
      </c>
      <c r="AP21" s="16" t="n">
        <v>0</v>
      </c>
      <c r="AQ21" s="16"/>
      <c r="AR21" s="16" t="n">
        <v>0</v>
      </c>
      <c r="AS21" s="16" t="n">
        <v>0</v>
      </c>
      <c r="AT21" s="16" t="n">
        <v>0</v>
      </c>
      <c r="AU21" s="16" t="n">
        <v>0</v>
      </c>
      <c r="AV21" s="16" t="n">
        <v>0</v>
      </c>
      <c r="AW21" s="16" t="n">
        <v>0.00180836513563826</v>
      </c>
      <c r="AX21" s="16" t="n">
        <v>0</v>
      </c>
      <c r="AY21" s="16" t="n">
        <v>0.0241652941316514</v>
      </c>
      <c r="AZ21" s="16" t="n">
        <v>0</v>
      </c>
      <c r="BA21" s="16" t="n">
        <v>0</v>
      </c>
      <c r="BB21" s="16" t="n">
        <v>0</v>
      </c>
      <c r="BC21" s="16" t="n">
        <v>0</v>
      </c>
    </row>
    <row r="22">
      <c r="B22" s="17" t="s">
        <v>337</v>
      </c>
      <c r="C22" s="16" t="n">
        <v>0.0102274728158646</v>
      </c>
      <c r="D22" s="16" t="n">
        <v>0</v>
      </c>
      <c r="E22" s="16" t="n">
        <v>0.0246788466769882</v>
      </c>
      <c r="F22" s="16" t="n">
        <v>0</v>
      </c>
      <c r="G22" s="16"/>
      <c r="H22" s="16" t="n">
        <v>0</v>
      </c>
      <c r="I22" s="16" t="n">
        <v>0.0202985341192167</v>
      </c>
      <c r="J22" s="16"/>
      <c r="K22" s="16" t="n">
        <v>0</v>
      </c>
      <c r="L22" s="16"/>
      <c r="M22" s="16" t="n">
        <v>0</v>
      </c>
      <c r="N22" s="16" t="n">
        <v>0.0585995337372109</v>
      </c>
      <c r="O22" s="16" t="n">
        <v>0</v>
      </c>
      <c r="P22" s="16" t="n">
        <v>0.0241349178850024</v>
      </c>
      <c r="Q22" s="16"/>
      <c r="R22" s="16" t="n">
        <v>0</v>
      </c>
      <c r="S22" s="16" t="n">
        <v>0</v>
      </c>
      <c r="T22" s="16" t="n">
        <v>0.000340726412412583</v>
      </c>
      <c r="U22" s="16" t="n">
        <v>0.000426937378024281</v>
      </c>
      <c r="V22" s="16" t="n">
        <v>0.0678394935591259</v>
      </c>
      <c r="W22" s="16"/>
      <c r="X22" s="16" t="n">
        <v>0</v>
      </c>
      <c r="Y22" s="16" t="n">
        <v>0</v>
      </c>
      <c r="Z22" s="16" t="n">
        <v>0</v>
      </c>
      <c r="AA22" s="16" t="n">
        <v>0</v>
      </c>
      <c r="AB22" s="16" t="n">
        <v>0</v>
      </c>
      <c r="AC22" s="16" t="n">
        <v>0.466058780495641</v>
      </c>
      <c r="AD22" s="16" t="n">
        <v>0.0141326021143623</v>
      </c>
      <c r="AE22" s="16"/>
      <c r="AF22" s="16" t="s">
        <v>343</v>
      </c>
      <c r="AG22" s="16" t="n">
        <v>0</v>
      </c>
      <c r="AH22" s="16" t="n">
        <v>0</v>
      </c>
      <c r="AI22" s="16" t="n">
        <v>0.0455008290817826</v>
      </c>
      <c r="AJ22" s="16" t="n">
        <v>0.00762683160757114</v>
      </c>
      <c r="AK22" s="16" t="n">
        <v>0</v>
      </c>
      <c r="AL22" s="16" t="n">
        <v>0</v>
      </c>
      <c r="AM22" s="16" t="n">
        <v>0</v>
      </c>
      <c r="AN22" s="16" t="n">
        <v>0</v>
      </c>
      <c r="AO22" s="16" t="n">
        <v>0</v>
      </c>
      <c r="AP22" s="16" t="n">
        <v>0</v>
      </c>
      <c r="AQ22" s="16"/>
      <c r="AR22" s="16" t="n">
        <v>0</v>
      </c>
      <c r="AS22" s="16" t="n">
        <v>0.00133032185110972</v>
      </c>
      <c r="AT22" s="16" t="n">
        <v>0</v>
      </c>
      <c r="AU22" s="16" t="n">
        <v>0</v>
      </c>
      <c r="AV22" s="16" t="n">
        <v>0</v>
      </c>
      <c r="AW22" s="16" t="n">
        <v>0.0694080568728123</v>
      </c>
      <c r="AX22" s="16" t="n">
        <v>0</v>
      </c>
      <c r="AY22" s="16" t="n">
        <v>0</v>
      </c>
      <c r="AZ22" s="16" t="n">
        <v>0.00311665215829477</v>
      </c>
      <c r="BA22" s="16" t="n">
        <v>0</v>
      </c>
      <c r="BB22" s="16" t="n">
        <v>0</v>
      </c>
      <c r="BC22" s="16" t="n">
        <v>0</v>
      </c>
    </row>
    <row r="23">
      <c r="B23" s="17" t="s">
        <v>101</v>
      </c>
      <c r="C23" s="22" t="n">
        <v>0.0554716443163537</v>
      </c>
      <c r="D23" s="22" t="n">
        <v>0.145310113132945</v>
      </c>
      <c r="E23" s="22" t="n">
        <v>0.00455491891435886</v>
      </c>
      <c r="F23" s="22" t="n">
        <v>0</v>
      </c>
      <c r="G23" s="22"/>
      <c r="H23" s="22" t="n">
        <v>0</v>
      </c>
      <c r="I23" s="22" t="n">
        <v>0.00459553953190874</v>
      </c>
      <c r="J23" s="22"/>
      <c r="K23" s="22" t="n">
        <v>0.134833121782818</v>
      </c>
      <c r="L23" s="22"/>
      <c r="M23" s="22" t="n">
        <v>0.0703217497638085</v>
      </c>
      <c r="N23" s="22" t="n">
        <v>0</v>
      </c>
      <c r="O23" s="22" t="n">
        <v>0.0294657184480485</v>
      </c>
      <c r="P23" s="22" t="n">
        <v>0.0456982542811272</v>
      </c>
      <c r="Q23" s="22"/>
      <c r="R23" s="22" t="n">
        <v>0</v>
      </c>
      <c r="S23" s="22" t="n">
        <v>0</v>
      </c>
      <c r="T23" s="22" t="n">
        <v>0</v>
      </c>
      <c r="U23" s="22" t="n">
        <v>0.0101694957348829</v>
      </c>
      <c r="V23" s="22" t="n">
        <v>0.363455464216247</v>
      </c>
      <c r="W23" s="22"/>
      <c r="X23" s="22" t="n">
        <v>0</v>
      </c>
      <c r="Y23" s="22" t="n">
        <v>0</v>
      </c>
      <c r="Z23" s="22" t="n">
        <v>0</v>
      </c>
      <c r="AA23" s="22" t="n">
        <v>0.204657060355576</v>
      </c>
      <c r="AB23" s="22" t="n">
        <v>0</v>
      </c>
      <c r="AC23" s="22" t="n">
        <v>0</v>
      </c>
      <c r="AD23" s="22" t="n">
        <v>0.128531804960998</v>
      </c>
      <c r="AE23" s="22"/>
      <c r="AF23" s="22" t="s">
        <v>343</v>
      </c>
      <c r="AG23" s="22" t="n">
        <v>0</v>
      </c>
      <c r="AH23" s="22" t="n">
        <v>0.00685716000821796</v>
      </c>
      <c r="AI23" s="22" t="n">
        <v>0.249201942287238</v>
      </c>
      <c r="AJ23" s="22" t="n">
        <v>0</v>
      </c>
      <c r="AK23" s="22" t="n">
        <v>0</v>
      </c>
      <c r="AL23" s="22" t="n">
        <v>0</v>
      </c>
      <c r="AM23" s="22" t="n">
        <v>0</v>
      </c>
      <c r="AN23" s="22" t="n">
        <v>0</v>
      </c>
      <c r="AO23" s="22" t="n">
        <v>0</v>
      </c>
      <c r="AP23" s="22" t="n">
        <v>0</v>
      </c>
      <c r="AQ23" s="22"/>
      <c r="AR23" s="22" t="n">
        <v>0</v>
      </c>
      <c r="AS23" s="22" t="n">
        <v>0</v>
      </c>
      <c r="AT23" s="22" t="n">
        <v>0</v>
      </c>
      <c r="AU23" s="22" t="n">
        <v>0</v>
      </c>
      <c r="AV23" s="22" t="n">
        <v>0</v>
      </c>
      <c r="AW23" s="22" t="n">
        <v>0.0149082544141279</v>
      </c>
      <c r="AX23" s="22" t="n">
        <v>0</v>
      </c>
      <c r="AY23" s="22" t="n">
        <v>0</v>
      </c>
      <c r="AZ23" s="22" t="n">
        <v>0</v>
      </c>
      <c r="BA23" s="22" t="n">
        <v>0</v>
      </c>
      <c r="BB23" s="22" t="n">
        <v>0</v>
      </c>
      <c r="BC23" s="22" t="n">
        <v>0.494384093233299</v>
      </c>
    </row>
    <row r="24">
      <c r="B24" s="18" t="s">
        <v>349</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350</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80</v>
      </c>
      <c r="D7" s="11" t="n">
        <v>22</v>
      </c>
      <c r="E7" s="11" t="n">
        <v>41</v>
      </c>
      <c r="F7" s="11" t="n">
        <v>17</v>
      </c>
      <c r="G7" s="11"/>
      <c r="H7" s="11" t="n">
        <v>11</v>
      </c>
      <c r="I7" s="11" t="n">
        <v>51</v>
      </c>
      <c r="J7" s="11"/>
      <c r="K7" s="11" t="n">
        <v>27</v>
      </c>
      <c r="L7" s="11"/>
      <c r="M7" s="11" t="n">
        <v>8</v>
      </c>
      <c r="N7" s="11" t="n">
        <v>12</v>
      </c>
      <c r="O7" s="11" t="n">
        <v>32</v>
      </c>
      <c r="P7" s="11" t="n">
        <v>28</v>
      </c>
      <c r="Q7" s="11"/>
      <c r="R7" s="11" t="s">
        <v>342</v>
      </c>
      <c r="S7" s="11" t="n">
        <v>8</v>
      </c>
      <c r="T7" s="11" t="n">
        <v>23</v>
      </c>
      <c r="U7" s="11" t="n">
        <v>20</v>
      </c>
      <c r="V7" s="11" t="n">
        <v>29</v>
      </c>
      <c r="W7" s="11"/>
      <c r="X7" s="11" t="n">
        <v>9</v>
      </c>
      <c r="Y7" s="11" t="n">
        <v>5</v>
      </c>
      <c r="Z7" s="11" t="n">
        <v>5</v>
      </c>
      <c r="AA7" s="11" t="n">
        <v>13</v>
      </c>
      <c r="AB7" s="11" t="n">
        <v>18</v>
      </c>
      <c r="AC7" s="11" t="n">
        <v>7</v>
      </c>
      <c r="AD7" s="11" t="n">
        <v>23</v>
      </c>
      <c r="AE7" s="11"/>
      <c r="AF7" s="11" t="n">
        <v>5</v>
      </c>
      <c r="AG7" s="11" t="n">
        <v>4</v>
      </c>
      <c r="AH7" s="11" t="n">
        <v>16</v>
      </c>
      <c r="AI7" s="11" t="n">
        <v>15</v>
      </c>
      <c r="AJ7" s="11" t="n">
        <v>13</v>
      </c>
      <c r="AK7" s="11" t="n">
        <v>7</v>
      </c>
      <c r="AL7" s="11" t="n">
        <v>7</v>
      </c>
      <c r="AM7" s="11" t="n">
        <v>8</v>
      </c>
      <c r="AN7" s="11" t="n">
        <v>3</v>
      </c>
      <c r="AO7" s="11" t="n">
        <v>2</v>
      </c>
      <c r="AP7" s="11" t="s">
        <v>342</v>
      </c>
      <c r="AQ7" s="11"/>
      <c r="AR7" s="11" t="n">
        <v>8</v>
      </c>
      <c r="AS7" s="11" t="n">
        <v>10</v>
      </c>
      <c r="AT7" s="11" t="n">
        <v>23</v>
      </c>
      <c r="AU7" s="11" t="n">
        <v>2</v>
      </c>
      <c r="AV7" s="11" t="n">
        <v>4</v>
      </c>
      <c r="AW7" s="11" t="n">
        <v>10</v>
      </c>
      <c r="AX7" s="11" t="n">
        <v>1</v>
      </c>
      <c r="AY7" s="11" t="n">
        <v>4</v>
      </c>
      <c r="AZ7" s="11" t="n">
        <v>6</v>
      </c>
      <c r="BA7" s="11" t="n">
        <v>2</v>
      </c>
      <c r="BB7" s="11" t="n">
        <v>6</v>
      </c>
      <c r="BC7" s="11" t="n">
        <v>4</v>
      </c>
    </row>
    <row r="8" ht="30" customHeight="1">
      <c r="B8" s="12" t="s">
        <v>21</v>
      </c>
      <c r="C8" s="12" t="n">
        <v>32</v>
      </c>
      <c r="D8" s="12" t="n">
        <v>5</v>
      </c>
      <c r="E8" s="12" t="n">
        <v>15</v>
      </c>
      <c r="F8" s="12" t="n">
        <v>13</v>
      </c>
      <c r="G8" s="12"/>
      <c r="H8" s="12" t="n">
        <v>3</v>
      </c>
      <c r="I8" s="12" t="n">
        <v>17</v>
      </c>
      <c r="J8" s="12"/>
      <c r="K8" s="12" t="n">
        <v>21</v>
      </c>
      <c r="L8" s="12"/>
      <c r="M8" s="12" t="n">
        <v>24</v>
      </c>
      <c r="N8" s="12" t="n">
        <v>5</v>
      </c>
      <c r="O8" s="12" t="n">
        <v>3</v>
      </c>
      <c r="P8" s="12" t="n">
        <v>0</v>
      </c>
      <c r="Q8" s="12"/>
      <c r="R8" s="12" t="s">
        <v>342</v>
      </c>
      <c r="S8" s="12" t="n">
        <v>6</v>
      </c>
      <c r="T8" s="12" t="n">
        <v>9</v>
      </c>
      <c r="U8" s="12" t="n">
        <v>3</v>
      </c>
      <c r="V8" s="12" t="n">
        <v>14</v>
      </c>
      <c r="W8" s="12"/>
      <c r="X8" s="12" t="n">
        <v>12</v>
      </c>
      <c r="Y8" s="12" t="n">
        <v>10</v>
      </c>
      <c r="Z8" s="12" t="n">
        <v>0</v>
      </c>
      <c r="AA8" s="12" t="n">
        <v>5</v>
      </c>
      <c r="AB8" s="12" t="n">
        <v>4</v>
      </c>
      <c r="AC8" s="12" t="n">
        <v>0</v>
      </c>
      <c r="AD8" s="12" t="n">
        <v>1</v>
      </c>
      <c r="AE8" s="12"/>
      <c r="AF8" s="12" t="n">
        <v>0</v>
      </c>
      <c r="AG8" s="12" t="n">
        <v>0</v>
      </c>
      <c r="AH8" s="12" t="n">
        <v>2</v>
      </c>
      <c r="AI8" s="12" t="n">
        <v>9</v>
      </c>
      <c r="AJ8" s="12" t="n">
        <v>3</v>
      </c>
      <c r="AK8" s="12" t="n">
        <v>7</v>
      </c>
      <c r="AL8" s="12" t="n">
        <v>1</v>
      </c>
      <c r="AM8" s="12" t="n">
        <v>7</v>
      </c>
      <c r="AN8" s="12" t="n">
        <v>1</v>
      </c>
      <c r="AO8" s="12" t="n">
        <v>3</v>
      </c>
      <c r="AP8" s="12" t="s">
        <v>342</v>
      </c>
      <c r="AQ8" s="12"/>
      <c r="AR8" s="12" t="n">
        <v>6</v>
      </c>
      <c r="AS8" s="12" t="n">
        <v>3</v>
      </c>
      <c r="AT8" s="12" t="n">
        <v>3</v>
      </c>
      <c r="AU8" s="12" t="n">
        <v>0</v>
      </c>
      <c r="AV8" s="12" t="n">
        <v>0</v>
      </c>
      <c r="AW8" s="12" t="n">
        <v>7</v>
      </c>
      <c r="AX8" s="12" t="n">
        <v>0</v>
      </c>
      <c r="AY8" s="12" t="n">
        <v>0</v>
      </c>
      <c r="AZ8" s="12" t="n">
        <v>5</v>
      </c>
      <c r="BA8" s="12" t="n">
        <v>0</v>
      </c>
      <c r="BB8" s="12" t="n">
        <v>4</v>
      </c>
      <c r="BC8" s="12" t="n">
        <v>4</v>
      </c>
    </row>
    <row r="9">
      <c r="B9" s="17" t="s">
        <v>324</v>
      </c>
      <c r="C9" s="16" t="n">
        <v>0.158802979452984</v>
      </c>
      <c r="D9" s="16" t="n">
        <v>0.0265426273175874</v>
      </c>
      <c r="E9" s="16" t="n">
        <v>0</v>
      </c>
      <c r="F9" s="16" t="n">
        <v>0.394468584714712</v>
      </c>
      <c r="G9" s="16"/>
      <c r="H9" s="16" t="n">
        <v>0</v>
      </c>
      <c r="I9" s="16" t="n">
        <v>0.299004851523688</v>
      </c>
      <c r="J9" s="16"/>
      <c r="K9" s="16" t="n">
        <v>0.234407343491575</v>
      </c>
      <c r="L9" s="16"/>
      <c r="M9" s="16" t="n">
        <v>0.200900537690975</v>
      </c>
      <c r="N9" s="16" t="n">
        <v>0.0404093784689545</v>
      </c>
      <c r="O9" s="16" t="n">
        <v>0.0343112623303075</v>
      </c>
      <c r="P9" s="16" t="n">
        <v>0.0413153067397958</v>
      </c>
      <c r="Q9" s="16"/>
      <c r="R9" s="16" t="s">
        <v>343</v>
      </c>
      <c r="S9" s="16" t="n">
        <v>0</v>
      </c>
      <c r="T9" s="16" t="n">
        <v>0</v>
      </c>
      <c r="U9" s="16" t="n">
        <v>0</v>
      </c>
      <c r="V9" s="16" t="n">
        <v>0.367443342078437</v>
      </c>
      <c r="W9" s="16"/>
      <c r="X9" s="16" t="n">
        <v>0</v>
      </c>
      <c r="Y9" s="16" t="n">
        <v>0.487113704162429</v>
      </c>
      <c r="Z9" s="16" t="n">
        <v>0</v>
      </c>
      <c r="AA9" s="16" t="n">
        <v>0</v>
      </c>
      <c r="AB9" s="16" t="n">
        <v>0</v>
      </c>
      <c r="AC9" s="16" t="n">
        <v>0</v>
      </c>
      <c r="AD9" s="16" t="n">
        <v>0.146000639533223</v>
      </c>
      <c r="AE9" s="16"/>
      <c r="AF9" s="16" t="n">
        <v>0</v>
      </c>
      <c r="AG9" s="16" t="n">
        <v>0.428150104693364</v>
      </c>
      <c r="AH9" s="16" t="n">
        <v>0</v>
      </c>
      <c r="AI9" s="16" t="n">
        <v>0.00171316621148676</v>
      </c>
      <c r="AJ9" s="16" t="n">
        <v>0</v>
      </c>
      <c r="AK9" s="16" t="n">
        <v>0</v>
      </c>
      <c r="AL9" s="16" t="n">
        <v>0</v>
      </c>
      <c r="AM9" s="16" t="n">
        <v>0.760097023725463</v>
      </c>
      <c r="AN9" s="16" t="n">
        <v>0</v>
      </c>
      <c r="AO9" s="16" t="n">
        <v>0</v>
      </c>
      <c r="AP9" s="16" t="s">
        <v>343</v>
      </c>
      <c r="AQ9" s="16"/>
      <c r="AR9" s="16" t="n">
        <v>0.00258254475984535</v>
      </c>
      <c r="AS9" s="16" t="n">
        <v>0</v>
      </c>
      <c r="AT9" s="16" t="n">
        <v>0</v>
      </c>
      <c r="AU9" s="16" t="n">
        <v>0.84122875565867</v>
      </c>
      <c r="AV9" s="16" t="n">
        <v>0</v>
      </c>
      <c r="AW9" s="16" t="n">
        <v>0.740406425177768</v>
      </c>
      <c r="AX9" s="16" t="n">
        <v>0</v>
      </c>
      <c r="AY9" s="16" t="n">
        <v>0</v>
      </c>
      <c r="AZ9" s="16" t="n">
        <v>0</v>
      </c>
      <c r="BA9" s="16" t="n">
        <v>0</v>
      </c>
      <c r="BB9" s="16" t="n">
        <v>0</v>
      </c>
      <c r="BC9" s="16" t="n">
        <v>0</v>
      </c>
    </row>
    <row r="10">
      <c r="B10" s="17" t="s">
        <v>325</v>
      </c>
      <c r="C10" s="16" t="n">
        <v>0.0101250166123563</v>
      </c>
      <c r="D10" s="16" t="n">
        <v>0</v>
      </c>
      <c r="E10" s="16" t="n">
        <v>0</v>
      </c>
      <c r="F10" s="16" t="n">
        <v>0.0257776032132025</v>
      </c>
      <c r="G10" s="16"/>
      <c r="H10" s="16" t="n">
        <v>0</v>
      </c>
      <c r="I10" s="16" t="n">
        <v>0.0190640572316768</v>
      </c>
      <c r="J10" s="16"/>
      <c r="K10" s="16" t="n">
        <v>0.0153179739145938</v>
      </c>
      <c r="L10" s="16"/>
      <c r="M10" s="16" t="n">
        <v>0</v>
      </c>
      <c r="N10" s="16" t="n">
        <v>0.0682483173523918</v>
      </c>
      <c r="O10" s="16" t="n">
        <v>0</v>
      </c>
      <c r="P10" s="16" t="n">
        <v>0</v>
      </c>
      <c r="Q10" s="16"/>
      <c r="R10" s="16" t="s">
        <v>343</v>
      </c>
      <c r="S10" s="16" t="n">
        <v>0</v>
      </c>
      <c r="T10" s="16" t="n">
        <v>0</v>
      </c>
      <c r="U10" s="16" t="n">
        <v>0.0963931467685796</v>
      </c>
      <c r="V10" s="16" t="n">
        <v>0</v>
      </c>
      <c r="W10" s="16"/>
      <c r="X10" s="16" t="n">
        <v>0</v>
      </c>
      <c r="Y10" s="16" t="n">
        <v>0</v>
      </c>
      <c r="Z10" s="16" t="n">
        <v>0</v>
      </c>
      <c r="AA10" s="16" t="n">
        <v>0.0652816019863626</v>
      </c>
      <c r="AB10" s="16" t="n">
        <v>0</v>
      </c>
      <c r="AC10" s="16" t="n">
        <v>0</v>
      </c>
      <c r="AD10" s="16" t="n">
        <v>0</v>
      </c>
      <c r="AE10" s="16"/>
      <c r="AF10" s="16" t="n">
        <v>0</v>
      </c>
      <c r="AG10" s="16" t="n">
        <v>0</v>
      </c>
      <c r="AH10" s="16" t="n">
        <v>0</v>
      </c>
      <c r="AI10" s="16" t="n">
        <v>0</v>
      </c>
      <c r="AJ10" s="16" t="n">
        <v>0</v>
      </c>
      <c r="AK10" s="16" t="n">
        <v>0</v>
      </c>
      <c r="AL10" s="16" t="n">
        <v>0.526837063042569</v>
      </c>
      <c r="AM10" s="16" t="n">
        <v>0</v>
      </c>
      <c r="AN10" s="16" t="n">
        <v>0</v>
      </c>
      <c r="AO10" s="16" t="n">
        <v>0</v>
      </c>
      <c r="AP10" s="16" t="s">
        <v>343</v>
      </c>
      <c r="AQ10" s="16"/>
      <c r="AR10" s="16" t="n">
        <v>0</v>
      </c>
      <c r="AS10" s="16" t="n">
        <v>0.0986130114190111</v>
      </c>
      <c r="AT10" s="16" t="n">
        <v>0</v>
      </c>
      <c r="AU10" s="16" t="n">
        <v>0</v>
      </c>
      <c r="AV10" s="16" t="n">
        <v>0</v>
      </c>
      <c r="AW10" s="16" t="n">
        <v>0</v>
      </c>
      <c r="AX10" s="16" t="n">
        <v>0</v>
      </c>
      <c r="AY10" s="16" t="n">
        <v>0</v>
      </c>
      <c r="AZ10" s="16" t="n">
        <v>0</v>
      </c>
      <c r="BA10" s="16" t="n">
        <v>0</v>
      </c>
      <c r="BB10" s="16" t="n">
        <v>0</v>
      </c>
      <c r="BC10" s="16" t="n">
        <v>0</v>
      </c>
    </row>
    <row r="11">
      <c r="B11" s="17" t="s">
        <v>326</v>
      </c>
      <c r="C11" s="16" t="n">
        <v>0.0684813507235731</v>
      </c>
      <c r="D11" s="16" t="n">
        <v>0</v>
      </c>
      <c r="E11" s="16" t="n">
        <v>0.0178753295425608</v>
      </c>
      <c r="F11" s="16" t="n">
        <v>0.153336917715283</v>
      </c>
      <c r="G11" s="16"/>
      <c r="H11" s="16" t="n">
        <v>0</v>
      </c>
      <c r="I11" s="16" t="n">
        <v>0.122561728757237</v>
      </c>
      <c r="J11" s="16"/>
      <c r="K11" s="16" t="n">
        <v>0.0747729178446628</v>
      </c>
      <c r="L11" s="16"/>
      <c r="M11" s="16" t="n">
        <v>0.0610980512854847</v>
      </c>
      <c r="N11" s="16" t="n">
        <v>0.0778028271918508</v>
      </c>
      <c r="O11" s="16" t="n">
        <v>0.117668986424685</v>
      </c>
      <c r="P11" s="16" t="n">
        <v>0</v>
      </c>
      <c r="Q11" s="16"/>
      <c r="R11" s="16" t="s">
        <v>343</v>
      </c>
      <c r="S11" s="16" t="n">
        <v>0</v>
      </c>
      <c r="T11" s="16" t="n">
        <v>0.219887033850589</v>
      </c>
      <c r="U11" s="16" t="n">
        <v>0.0785723581142841</v>
      </c>
      <c r="V11" s="16" t="n">
        <v>0</v>
      </c>
      <c r="W11" s="16"/>
      <c r="X11" s="16" t="n">
        <v>0.137415872156205</v>
      </c>
      <c r="Y11" s="16" t="n">
        <v>0.0362880716734195</v>
      </c>
      <c r="Z11" s="16" t="n">
        <v>0</v>
      </c>
      <c r="AA11" s="16" t="n">
        <v>0</v>
      </c>
      <c r="AB11" s="16" t="n">
        <v>0.0272265792908099</v>
      </c>
      <c r="AC11" s="16" t="n">
        <v>0</v>
      </c>
      <c r="AD11" s="16" t="n">
        <v>0.155993026690959</v>
      </c>
      <c r="AE11" s="16"/>
      <c r="AF11" s="16" t="n">
        <v>0</v>
      </c>
      <c r="AG11" s="16" t="n">
        <v>0</v>
      </c>
      <c r="AH11" s="16" t="n">
        <v>0</v>
      </c>
      <c r="AI11" s="16" t="n">
        <v>0</v>
      </c>
      <c r="AJ11" s="16" t="n">
        <v>0.184201811688481</v>
      </c>
      <c r="AK11" s="16" t="n">
        <v>0.19881067924952</v>
      </c>
      <c r="AL11" s="16" t="n">
        <v>0.176298934756337</v>
      </c>
      <c r="AM11" s="16" t="n">
        <v>0.0202438344988179</v>
      </c>
      <c r="AN11" s="16" t="n">
        <v>0</v>
      </c>
      <c r="AO11" s="16" t="n">
        <v>0</v>
      </c>
      <c r="AP11" s="16" t="s">
        <v>343</v>
      </c>
      <c r="AQ11" s="16"/>
      <c r="AR11" s="16" t="n">
        <v>0.0187080859633898</v>
      </c>
      <c r="AS11" s="16" t="n">
        <v>0</v>
      </c>
      <c r="AT11" s="16" t="n">
        <v>0.0904354277767739</v>
      </c>
      <c r="AU11" s="16" t="n">
        <v>0</v>
      </c>
      <c r="AV11" s="16" t="n">
        <v>0</v>
      </c>
      <c r="AW11" s="16" t="n">
        <v>0</v>
      </c>
      <c r="AX11" s="16" t="n">
        <v>0</v>
      </c>
      <c r="AY11" s="16" t="n">
        <v>0</v>
      </c>
      <c r="AZ11" s="16" t="n">
        <v>0.30634506010188</v>
      </c>
      <c r="BA11" s="16" t="n">
        <v>0</v>
      </c>
      <c r="BB11" s="16" t="n">
        <v>0</v>
      </c>
      <c r="BC11" s="16" t="n">
        <v>0.105304443641848</v>
      </c>
    </row>
    <row r="12">
      <c r="B12" s="17" t="s">
        <v>327</v>
      </c>
      <c r="C12" s="16" t="n">
        <v>0.131494849590717</v>
      </c>
      <c r="D12" s="16" t="n">
        <v>0</v>
      </c>
      <c r="E12" s="16" t="n">
        <v>0.284802256528526</v>
      </c>
      <c r="F12" s="16" t="n">
        <v>0</v>
      </c>
      <c r="G12" s="16"/>
      <c r="H12" s="16" t="n">
        <v>0</v>
      </c>
      <c r="I12" s="16" t="n">
        <v>0.00574324769437457</v>
      </c>
      <c r="J12" s="16"/>
      <c r="K12" s="16" t="n">
        <v>0.194321731010592</v>
      </c>
      <c r="L12" s="16"/>
      <c r="M12" s="16" t="n">
        <v>0.173248174021272</v>
      </c>
      <c r="N12" s="16" t="n">
        <v>0</v>
      </c>
      <c r="O12" s="16" t="n">
        <v>0.0193157860381743</v>
      </c>
      <c r="P12" s="16" t="n">
        <v>0.100637825096962</v>
      </c>
      <c r="Q12" s="16"/>
      <c r="R12" s="16" t="s">
        <v>343</v>
      </c>
      <c r="S12" s="16" t="n">
        <v>0</v>
      </c>
      <c r="T12" s="16" t="n">
        <v>0</v>
      </c>
      <c r="U12" s="16" t="n">
        <v>0</v>
      </c>
      <c r="V12" s="16" t="n">
        <v>0.30425692997794</v>
      </c>
      <c r="W12" s="16"/>
      <c r="X12" s="16" t="n">
        <v>0.357119809089141</v>
      </c>
      <c r="Y12" s="16" t="n">
        <v>0</v>
      </c>
      <c r="Z12" s="16" t="n">
        <v>0.191247454082066</v>
      </c>
      <c r="AA12" s="16" t="n">
        <v>0</v>
      </c>
      <c r="AB12" s="16" t="n">
        <v>0</v>
      </c>
      <c r="AC12" s="16" t="n">
        <v>0</v>
      </c>
      <c r="AD12" s="16" t="n">
        <v>0.0430678984949624</v>
      </c>
      <c r="AE12" s="16"/>
      <c r="AF12" s="16" t="n">
        <v>0.414714101859375</v>
      </c>
      <c r="AG12" s="16" t="n">
        <v>0</v>
      </c>
      <c r="AH12" s="16" t="n">
        <v>0</v>
      </c>
      <c r="AI12" s="16" t="n">
        <v>0</v>
      </c>
      <c r="AJ12" s="16" t="n">
        <v>0.022464907733852</v>
      </c>
      <c r="AK12" s="16" t="n">
        <v>0.563742810633489</v>
      </c>
      <c r="AL12" s="16" t="n">
        <v>0</v>
      </c>
      <c r="AM12" s="16" t="n">
        <v>0</v>
      </c>
      <c r="AN12" s="16" t="n">
        <v>0</v>
      </c>
      <c r="AO12" s="16" t="n">
        <v>0</v>
      </c>
      <c r="AP12" s="16" t="s">
        <v>343</v>
      </c>
      <c r="AQ12" s="16"/>
      <c r="AR12" s="16" t="n">
        <v>0</v>
      </c>
      <c r="AS12" s="16" t="n">
        <v>0.0186119535571308</v>
      </c>
      <c r="AT12" s="16" t="n">
        <v>0.0124840959447335</v>
      </c>
      <c r="AU12" s="16" t="n">
        <v>0</v>
      </c>
      <c r="AV12" s="16" t="n">
        <v>0</v>
      </c>
      <c r="AW12" s="16" t="n">
        <v>0</v>
      </c>
      <c r="AX12" s="16" t="n">
        <v>0</v>
      </c>
      <c r="AY12" s="16" t="n">
        <v>0</v>
      </c>
      <c r="AZ12" s="16" t="n">
        <v>0</v>
      </c>
      <c r="BA12" s="16" t="n">
        <v>0</v>
      </c>
      <c r="BB12" s="16" t="n">
        <v>0.930524300138414</v>
      </c>
      <c r="BC12" s="16" t="n">
        <v>0</v>
      </c>
    </row>
    <row r="13">
      <c r="B13" s="17" t="s">
        <v>328</v>
      </c>
      <c r="C13" s="16" t="n">
        <v>0.143854883951439</v>
      </c>
      <c r="D13" s="16" t="n">
        <v>0</v>
      </c>
      <c r="E13" s="16" t="n">
        <v>0.129963112066082</v>
      </c>
      <c r="F13" s="16" t="n">
        <v>0.213476808877015</v>
      </c>
      <c r="G13" s="16"/>
      <c r="H13" s="16" t="n">
        <v>0.0281311956649593</v>
      </c>
      <c r="I13" s="16" t="n">
        <v>0.096075329229664</v>
      </c>
      <c r="J13" s="16"/>
      <c r="K13" s="16" t="n">
        <v>0.134660394579483</v>
      </c>
      <c r="L13" s="16"/>
      <c r="M13" s="16" t="n">
        <v>0.174196536664302</v>
      </c>
      <c r="N13" s="16" t="n">
        <v>0.0407894626861213</v>
      </c>
      <c r="O13" s="16" t="n">
        <v>0.0817341384141105</v>
      </c>
      <c r="P13" s="16" t="n">
        <v>0.0503189125484811</v>
      </c>
      <c r="Q13" s="16"/>
      <c r="R13" s="16" t="s">
        <v>343</v>
      </c>
      <c r="S13" s="16" t="n">
        <v>0.683782630617157</v>
      </c>
      <c r="T13" s="16" t="n">
        <v>0.0106872272005342</v>
      </c>
      <c r="U13" s="16" t="n">
        <v>0.0968967519744683</v>
      </c>
      <c r="V13" s="16" t="n">
        <v>0.00370674144526071</v>
      </c>
      <c r="W13" s="16"/>
      <c r="X13" s="16" t="n">
        <v>0.370083812472738</v>
      </c>
      <c r="Y13" s="16" t="n">
        <v>0</v>
      </c>
      <c r="Z13" s="16" t="n">
        <v>0</v>
      </c>
      <c r="AA13" s="16" t="n">
        <v>0.0390163680455873</v>
      </c>
      <c r="AB13" s="16" t="n">
        <v>0.0331599102230294</v>
      </c>
      <c r="AC13" s="16" t="n">
        <v>0</v>
      </c>
      <c r="AD13" s="16" t="n">
        <v>0.0215339492474812</v>
      </c>
      <c r="AE13" s="16"/>
      <c r="AF13" s="16" t="n">
        <v>0.207357050929687</v>
      </c>
      <c r="AG13" s="16" t="n">
        <v>0</v>
      </c>
      <c r="AH13" s="16" t="n">
        <v>0</v>
      </c>
      <c r="AI13" s="16" t="n">
        <v>0.0151147603352287</v>
      </c>
      <c r="AJ13" s="16" t="n">
        <v>0.603645599151578</v>
      </c>
      <c r="AK13" s="16" t="n">
        <v>0.0128478538425401</v>
      </c>
      <c r="AL13" s="16" t="n">
        <v>0.053716119168685</v>
      </c>
      <c r="AM13" s="16" t="n">
        <v>0</v>
      </c>
      <c r="AN13" s="16" t="n">
        <v>0</v>
      </c>
      <c r="AO13" s="16" t="n">
        <v>0.961161575774663</v>
      </c>
      <c r="AP13" s="16" t="s">
        <v>343</v>
      </c>
      <c r="AQ13" s="16"/>
      <c r="AR13" s="16" t="n">
        <v>0</v>
      </c>
      <c r="AS13" s="16" t="n">
        <v>0.816662077438647</v>
      </c>
      <c r="AT13" s="16" t="n">
        <v>0.0514597618607537</v>
      </c>
      <c r="AU13" s="16" t="n">
        <v>0</v>
      </c>
      <c r="AV13" s="16" t="n">
        <v>0</v>
      </c>
      <c r="AW13" s="16" t="n">
        <v>0</v>
      </c>
      <c r="AX13" s="16" t="n">
        <v>0</v>
      </c>
      <c r="AY13" s="16" t="n">
        <v>0.487303734976859</v>
      </c>
      <c r="AZ13" s="16" t="n">
        <v>0.313326748352858</v>
      </c>
      <c r="BA13" s="16" t="n">
        <v>0</v>
      </c>
      <c r="BB13" s="16" t="n">
        <v>0.0212069049566698</v>
      </c>
      <c r="BC13" s="16" t="n">
        <v>0</v>
      </c>
    </row>
    <row r="14">
      <c r="B14" s="17" t="s">
        <v>329</v>
      </c>
      <c r="C14" s="16" t="n">
        <v>0.231004508706619</v>
      </c>
      <c r="D14" s="16" t="n">
        <v>0.0232848835473058</v>
      </c>
      <c r="E14" s="16" t="n">
        <v>0.347525817308098</v>
      </c>
      <c r="F14" s="16" t="n">
        <v>0.170988933102008</v>
      </c>
      <c r="G14" s="16"/>
      <c r="H14" s="16" t="n">
        <v>0.46786923194211</v>
      </c>
      <c r="I14" s="16" t="n">
        <v>0.329120770164061</v>
      </c>
      <c r="J14" s="16"/>
      <c r="K14" s="16" t="n">
        <v>0.113441239539103</v>
      </c>
      <c r="L14" s="16"/>
      <c r="M14" s="16" t="n">
        <v>0.26162484890266</v>
      </c>
      <c r="N14" s="16" t="n">
        <v>0.147376365911835</v>
      </c>
      <c r="O14" s="16" t="n">
        <v>0.144580734007263</v>
      </c>
      <c r="P14" s="16" t="n">
        <v>0.0768832373862463</v>
      </c>
      <c r="Q14" s="16"/>
      <c r="R14" s="16" t="s">
        <v>343</v>
      </c>
      <c r="S14" s="16" t="n">
        <v>0.239831325200694</v>
      </c>
      <c r="T14" s="16" t="n">
        <v>0.579930267147627</v>
      </c>
      <c r="U14" s="16" t="n">
        <v>0.0421492085880445</v>
      </c>
      <c r="V14" s="16" t="n">
        <v>0.0519079215634763</v>
      </c>
      <c r="W14" s="16"/>
      <c r="X14" s="16" t="n">
        <v>0.135380506281916</v>
      </c>
      <c r="Y14" s="16" t="n">
        <v>0.467395210298809</v>
      </c>
      <c r="Z14" s="16" t="n">
        <v>0.339087118550372</v>
      </c>
      <c r="AA14" s="16" t="n">
        <v>0</v>
      </c>
      <c r="AB14" s="16" t="n">
        <v>0.236130698881946</v>
      </c>
      <c r="AC14" s="16" t="n">
        <v>0.0480020828032203</v>
      </c>
      <c r="AD14" s="16" t="n">
        <v>0.0215339492474812</v>
      </c>
      <c r="AE14" s="16"/>
      <c r="AF14" s="16" t="n">
        <v>0.207357050929687</v>
      </c>
      <c r="AG14" s="16" t="n">
        <v>0.428150104693364</v>
      </c>
      <c r="AH14" s="16" t="n">
        <v>0.00473044913000639</v>
      </c>
      <c r="AI14" s="16" t="n">
        <v>0.572090212412924</v>
      </c>
      <c r="AJ14" s="16" t="n">
        <v>0</v>
      </c>
      <c r="AK14" s="16" t="n">
        <v>0.19881067924952</v>
      </c>
      <c r="AL14" s="16" t="n">
        <v>0</v>
      </c>
      <c r="AM14" s="16" t="n">
        <v>0</v>
      </c>
      <c r="AN14" s="16" t="n">
        <v>0.740451425019266</v>
      </c>
      <c r="AO14" s="16" t="n">
        <v>0.0388384242253374</v>
      </c>
      <c r="AP14" s="16" t="s">
        <v>343</v>
      </c>
      <c r="AQ14" s="16"/>
      <c r="AR14" s="16" t="n">
        <v>0.839588296139344</v>
      </c>
      <c r="AS14" s="16" t="n">
        <v>0</v>
      </c>
      <c r="AT14" s="16" t="n">
        <v>0.291039928570802</v>
      </c>
      <c r="AU14" s="16" t="n">
        <v>0</v>
      </c>
      <c r="AV14" s="16" t="n">
        <v>0</v>
      </c>
      <c r="AW14" s="16" t="n">
        <v>0.0329961413558649</v>
      </c>
      <c r="AX14" s="16" t="n">
        <v>0</v>
      </c>
      <c r="AY14" s="16" t="n">
        <v>0</v>
      </c>
      <c r="AZ14" s="16" t="n">
        <v>0.30634506010188</v>
      </c>
      <c r="BA14" s="16" t="n">
        <v>0</v>
      </c>
      <c r="BB14" s="16" t="n">
        <v>0</v>
      </c>
      <c r="BC14" s="16" t="n">
        <v>0.00274361353839161</v>
      </c>
    </row>
    <row r="15">
      <c r="B15" s="17" t="s">
        <v>330</v>
      </c>
      <c r="C15" s="16" t="n">
        <v>0.0309613552509602</v>
      </c>
      <c r="D15" s="16" t="n">
        <v>0.134684380107902</v>
      </c>
      <c r="E15" s="16" t="n">
        <v>0.0240402737042198</v>
      </c>
      <c r="F15" s="16" t="n">
        <v>0.000671612504820489</v>
      </c>
      <c r="G15" s="16"/>
      <c r="H15" s="16" t="n">
        <v>0.212495755657328</v>
      </c>
      <c r="I15" s="16" t="n">
        <v>0.00889242969320306</v>
      </c>
      <c r="J15" s="16"/>
      <c r="K15" s="16" t="n">
        <v>0.000611349332002916</v>
      </c>
      <c r="L15" s="16"/>
      <c r="M15" s="16" t="n">
        <v>0</v>
      </c>
      <c r="N15" s="16" t="n">
        <v>0.121231717707582</v>
      </c>
      <c r="O15" s="16" t="n">
        <v>0.121741658349361</v>
      </c>
      <c r="P15" s="16" t="n">
        <v>0.0822992182509633</v>
      </c>
      <c r="Q15" s="16"/>
      <c r="R15" s="16" t="s">
        <v>343</v>
      </c>
      <c r="S15" s="16" t="n">
        <v>0</v>
      </c>
      <c r="T15" s="16" t="n">
        <v>0.0301313822895911</v>
      </c>
      <c r="U15" s="16" t="n">
        <v>0.180096280825163</v>
      </c>
      <c r="V15" s="16" t="n">
        <v>0.00877201800881617</v>
      </c>
      <c r="W15" s="16"/>
      <c r="X15" s="16" t="n">
        <v>0</v>
      </c>
      <c r="Y15" s="16" t="n">
        <v>0</v>
      </c>
      <c r="Z15" s="16" t="n">
        <v>0.026400622241096</v>
      </c>
      <c r="AA15" s="16" t="n">
        <v>0.169174438468235</v>
      </c>
      <c r="AB15" s="16" t="n">
        <v>0</v>
      </c>
      <c r="AC15" s="16" t="n">
        <v>0.0645013090426976</v>
      </c>
      <c r="AD15" s="16" t="n">
        <v>0.153284466038199</v>
      </c>
      <c r="AE15" s="16"/>
      <c r="AF15" s="16" t="n">
        <v>0</v>
      </c>
      <c r="AG15" s="16" t="n">
        <v>0</v>
      </c>
      <c r="AH15" s="16" t="n">
        <v>0.354176266653893</v>
      </c>
      <c r="AI15" s="16" t="n">
        <v>0</v>
      </c>
      <c r="AJ15" s="16" t="n">
        <v>0.0516121868931953</v>
      </c>
      <c r="AK15" s="16" t="n">
        <v>0.0095614143828466</v>
      </c>
      <c r="AL15" s="16" t="n">
        <v>0</v>
      </c>
      <c r="AM15" s="16" t="n">
        <v>0.00129412248729529</v>
      </c>
      <c r="AN15" s="16" t="n">
        <v>0.0546133020498174</v>
      </c>
      <c r="AO15" s="16" t="n">
        <v>0</v>
      </c>
      <c r="AP15" s="16" t="s">
        <v>343</v>
      </c>
      <c r="AQ15" s="16"/>
      <c r="AR15" s="16" t="n">
        <v>0</v>
      </c>
      <c r="AS15" s="16" t="n">
        <v>0.00513854845690949</v>
      </c>
      <c r="AT15" s="16" t="n">
        <v>0.0904354277767739</v>
      </c>
      <c r="AU15" s="16" t="n">
        <v>0</v>
      </c>
      <c r="AV15" s="16" t="n">
        <v>0</v>
      </c>
      <c r="AW15" s="16" t="n">
        <v>0.0874128783504985</v>
      </c>
      <c r="AX15" s="16" t="n">
        <v>1</v>
      </c>
      <c r="AY15" s="16" t="n">
        <v>0</v>
      </c>
      <c r="AZ15" s="16" t="n">
        <v>0</v>
      </c>
      <c r="BA15" s="16" t="n">
        <v>0</v>
      </c>
      <c r="BB15" s="16" t="n">
        <v>0.00292749249578829</v>
      </c>
      <c r="BC15" s="16" t="n">
        <v>0.0198748764105153</v>
      </c>
    </row>
    <row r="16">
      <c r="B16" s="17" t="s">
        <v>331</v>
      </c>
      <c r="C16" s="16" t="n">
        <v>0.00972859397489325</v>
      </c>
      <c r="D16" s="16" t="n">
        <v>0.0640811720704886</v>
      </c>
      <c r="E16" s="16" t="n">
        <v>0.000875222641620642</v>
      </c>
      <c r="F16" s="16" t="n">
        <v>0</v>
      </c>
      <c r="G16" s="16"/>
      <c r="H16" s="16" t="n">
        <v>0.00679119359407252</v>
      </c>
      <c r="I16" s="16" t="n">
        <v>0.0169870604729679</v>
      </c>
      <c r="J16" s="16"/>
      <c r="K16" s="16" t="n">
        <v>0</v>
      </c>
      <c r="L16" s="16"/>
      <c r="M16" s="16" t="n">
        <v>0</v>
      </c>
      <c r="N16" s="16" t="n">
        <v>0.0368690984656234</v>
      </c>
      <c r="O16" s="16" t="n">
        <v>0.0343112623303075</v>
      </c>
      <c r="P16" s="16" t="n">
        <v>0.0763500907025756</v>
      </c>
      <c r="Q16" s="16"/>
      <c r="R16" s="16" t="s">
        <v>343</v>
      </c>
      <c r="S16" s="16" t="n">
        <v>0</v>
      </c>
      <c r="T16" s="16" t="n">
        <v>0.00168031763647576</v>
      </c>
      <c r="U16" s="16" t="n">
        <v>0</v>
      </c>
      <c r="V16" s="16" t="n">
        <v>0.0214453917208005</v>
      </c>
      <c r="W16" s="16"/>
      <c r="X16" s="16" t="n">
        <v>0</v>
      </c>
      <c r="Y16" s="16" t="n">
        <v>0</v>
      </c>
      <c r="Z16" s="16" t="n">
        <v>0.0302823922858115</v>
      </c>
      <c r="AA16" s="16" t="n">
        <v>0</v>
      </c>
      <c r="AB16" s="16" t="n">
        <v>0.0484672971548486</v>
      </c>
      <c r="AC16" s="16" t="n">
        <v>0.541829268810222</v>
      </c>
      <c r="AD16" s="16" t="n">
        <v>0</v>
      </c>
      <c r="AE16" s="16"/>
      <c r="AF16" s="16" t="n">
        <v>0</v>
      </c>
      <c r="AG16" s="16" t="n">
        <v>0</v>
      </c>
      <c r="AH16" s="16" t="n">
        <v>0.0923949826922887</v>
      </c>
      <c r="AI16" s="16" t="n">
        <v>0</v>
      </c>
      <c r="AJ16" s="16" t="n">
        <v>0.00185344274952249</v>
      </c>
      <c r="AK16" s="16" t="n">
        <v>0.0162265626420838</v>
      </c>
      <c r="AL16" s="16" t="n">
        <v>0</v>
      </c>
      <c r="AM16" s="16" t="n">
        <v>0</v>
      </c>
      <c r="AN16" s="16" t="n">
        <v>0</v>
      </c>
      <c r="AO16" s="16" t="n">
        <v>0</v>
      </c>
      <c r="AP16" s="16" t="s">
        <v>343</v>
      </c>
      <c r="AQ16" s="16"/>
      <c r="AR16" s="16" t="n">
        <v>0</v>
      </c>
      <c r="AS16" s="16" t="n">
        <v>0</v>
      </c>
      <c r="AT16" s="16" t="n">
        <v>0</v>
      </c>
      <c r="AU16" s="16" t="n">
        <v>0</v>
      </c>
      <c r="AV16" s="16" t="n">
        <v>0</v>
      </c>
      <c r="AW16" s="16" t="n">
        <v>0.0164980706779325</v>
      </c>
      <c r="AX16" s="16" t="n">
        <v>0</v>
      </c>
      <c r="AY16" s="16" t="n">
        <v>0.0126962650231409</v>
      </c>
      <c r="AZ16" s="16" t="n">
        <v>0.0369915657216909</v>
      </c>
      <c r="BA16" s="16" t="n">
        <v>0.5</v>
      </c>
      <c r="BB16" s="16" t="n">
        <v>0.00292749249578829</v>
      </c>
      <c r="BC16" s="16" t="n">
        <v>0</v>
      </c>
    </row>
    <row r="17">
      <c r="B17" s="17" t="s">
        <v>332</v>
      </c>
      <c r="C17" s="16" t="n">
        <v>0.0529876499226779</v>
      </c>
      <c r="D17" s="16" t="n">
        <v>0.0368318880969738</v>
      </c>
      <c r="E17" s="16" t="n">
        <v>0.0955831159289018</v>
      </c>
      <c r="F17" s="16" t="n">
        <v>0.00890296383038462</v>
      </c>
      <c r="G17" s="16"/>
      <c r="H17" s="16" t="n">
        <v>0.0396563016271333</v>
      </c>
      <c r="I17" s="16" t="n">
        <v>0.0492624384612104</v>
      </c>
      <c r="J17" s="16"/>
      <c r="K17" s="16" t="n">
        <v>0.0706630119775894</v>
      </c>
      <c r="L17" s="16"/>
      <c r="M17" s="16" t="n">
        <v>0</v>
      </c>
      <c r="N17" s="16" t="n">
        <v>0.268382553356315</v>
      </c>
      <c r="O17" s="16" t="n">
        <v>0.117047378429911</v>
      </c>
      <c r="P17" s="16" t="n">
        <v>0.140605297370085</v>
      </c>
      <c r="Q17" s="16"/>
      <c r="R17" s="16" t="s">
        <v>343</v>
      </c>
      <c r="S17" s="16" t="n">
        <v>0.0193692309438861</v>
      </c>
      <c r="T17" s="16" t="n">
        <v>0.0933733482440665</v>
      </c>
      <c r="U17" s="16" t="n">
        <v>0.218924646881512</v>
      </c>
      <c r="V17" s="16" t="n">
        <v>0.00175461238952787</v>
      </c>
      <c r="W17" s="16"/>
      <c r="X17" s="16" t="n">
        <v>0</v>
      </c>
      <c r="Y17" s="16" t="n">
        <v>0.00920301386534335</v>
      </c>
      <c r="Z17" s="16" t="n">
        <v>0</v>
      </c>
      <c r="AA17" s="16" t="n">
        <v>0.0266062971357348</v>
      </c>
      <c r="AB17" s="16" t="n">
        <v>0.351804809158492</v>
      </c>
      <c r="AC17" s="16" t="n">
        <v>0.222711647358559</v>
      </c>
      <c r="AD17" s="16" t="n">
        <v>0.0286658789140091</v>
      </c>
      <c r="AE17" s="16"/>
      <c r="AF17" s="16" t="n">
        <v>0</v>
      </c>
      <c r="AG17" s="16" t="n">
        <v>0</v>
      </c>
      <c r="AH17" s="16" t="n">
        <v>0.111369797332486</v>
      </c>
      <c r="AI17" s="16" t="n">
        <v>0.0172012669493447</v>
      </c>
      <c r="AJ17" s="16" t="n">
        <v>0</v>
      </c>
      <c r="AK17" s="16" t="n">
        <v>0</v>
      </c>
      <c r="AL17" s="16" t="n">
        <v>0.0726003706774344</v>
      </c>
      <c r="AM17" s="16" t="n">
        <v>0.195326638687647</v>
      </c>
      <c r="AN17" s="16" t="n">
        <v>0</v>
      </c>
      <c r="AO17" s="16" t="n">
        <v>0</v>
      </c>
      <c r="AP17" s="16" t="s">
        <v>343</v>
      </c>
      <c r="AQ17" s="16"/>
      <c r="AR17" s="16" t="n">
        <v>0.0991223564507965</v>
      </c>
      <c r="AS17" s="16" t="n">
        <v>0.00256927422845474</v>
      </c>
      <c r="AT17" s="16" t="n">
        <v>0.297281976543168</v>
      </c>
      <c r="AU17" s="16" t="n">
        <v>0.15877124434133</v>
      </c>
      <c r="AV17" s="16" t="n">
        <v>0.0976176318819335</v>
      </c>
      <c r="AW17" s="16" t="n">
        <v>0.0164980706779325</v>
      </c>
      <c r="AX17" s="16" t="n">
        <v>0</v>
      </c>
      <c r="AY17" s="16" t="n">
        <v>0</v>
      </c>
      <c r="AZ17" s="16" t="n">
        <v>0</v>
      </c>
      <c r="BA17" s="16" t="n">
        <v>0</v>
      </c>
      <c r="BB17" s="16" t="n">
        <v>0.0212069049566698</v>
      </c>
      <c r="BC17" s="16" t="n">
        <v>0</v>
      </c>
    </row>
    <row r="18">
      <c r="B18" s="17" t="s">
        <v>333</v>
      </c>
      <c r="C18" s="16" t="n">
        <v>0.0186892216659252</v>
      </c>
      <c r="D18" s="16" t="n">
        <v>0.00712917496544098</v>
      </c>
      <c r="E18" s="16" t="n">
        <v>0.0251253230425271</v>
      </c>
      <c r="F18" s="16" t="n">
        <v>0.0154063078064402</v>
      </c>
      <c r="G18" s="16"/>
      <c r="H18" s="16" t="n">
        <v>0.0722168674842015</v>
      </c>
      <c r="I18" s="16" t="n">
        <v>0.00604802806781676</v>
      </c>
      <c r="J18" s="16"/>
      <c r="K18" s="16" t="n">
        <v>0.000861813831100421</v>
      </c>
      <c r="L18" s="16"/>
      <c r="M18" s="16" t="n">
        <v>0</v>
      </c>
      <c r="N18" s="16" t="n">
        <v>0.0407894626861213</v>
      </c>
      <c r="O18" s="16" t="n">
        <v>0.114589781422997</v>
      </c>
      <c r="P18" s="16" t="n">
        <v>0.114936334869621</v>
      </c>
      <c r="Q18" s="16"/>
      <c r="R18" s="16" t="s">
        <v>343</v>
      </c>
      <c r="S18" s="16" t="n">
        <v>0</v>
      </c>
      <c r="T18" s="16" t="n">
        <v>0.0565052511031398</v>
      </c>
      <c r="U18" s="16" t="n">
        <v>0</v>
      </c>
      <c r="V18" s="16" t="n">
        <v>0.00743234644822049</v>
      </c>
      <c r="W18" s="16"/>
      <c r="X18" s="16" t="n">
        <v>0</v>
      </c>
      <c r="Y18" s="16" t="n">
        <v>0</v>
      </c>
      <c r="Z18" s="16" t="n">
        <v>0.412982412840654</v>
      </c>
      <c r="AA18" s="16" t="n">
        <v>0.0481886104388793</v>
      </c>
      <c r="AB18" s="16" t="n">
        <v>0.0486268064669051</v>
      </c>
      <c r="AC18" s="16" t="n">
        <v>0.0746573002429439</v>
      </c>
      <c r="AD18" s="16" t="n">
        <v>0.0215339492474812</v>
      </c>
      <c r="AE18" s="16"/>
      <c r="AF18" s="16" t="n">
        <v>0</v>
      </c>
      <c r="AG18" s="16" t="n">
        <v>0</v>
      </c>
      <c r="AH18" s="16" t="n">
        <v>0.0606534132651224</v>
      </c>
      <c r="AI18" s="16" t="n">
        <v>0.030079944691895</v>
      </c>
      <c r="AJ18" s="16" t="n">
        <v>0.00669667210260178</v>
      </c>
      <c r="AK18" s="16" t="n">
        <v>0</v>
      </c>
      <c r="AL18" s="16" t="n">
        <v>0</v>
      </c>
      <c r="AM18" s="16" t="n">
        <v>0</v>
      </c>
      <c r="AN18" s="16" t="n">
        <v>0.204935272930917</v>
      </c>
      <c r="AO18" s="16" t="n">
        <v>0</v>
      </c>
      <c r="AP18" s="16" t="s">
        <v>343</v>
      </c>
      <c r="AQ18" s="16"/>
      <c r="AR18" s="16" t="n">
        <v>0.0212906307232351</v>
      </c>
      <c r="AS18" s="16" t="n">
        <v>0.0397931813427164</v>
      </c>
      <c r="AT18" s="16" t="n">
        <v>0.0514597618607537</v>
      </c>
      <c r="AU18" s="16" t="n">
        <v>0</v>
      </c>
      <c r="AV18" s="16" t="n">
        <v>0</v>
      </c>
      <c r="AW18" s="16" t="n">
        <v>0</v>
      </c>
      <c r="AX18" s="16" t="n">
        <v>0</v>
      </c>
      <c r="AY18" s="16" t="n">
        <v>0.487303734976859</v>
      </c>
      <c r="AZ18" s="16" t="n">
        <v>0</v>
      </c>
      <c r="BA18" s="16" t="n">
        <v>0</v>
      </c>
      <c r="BB18" s="16" t="n">
        <v>0</v>
      </c>
      <c r="BC18" s="16" t="n">
        <v>0</v>
      </c>
    </row>
    <row r="19">
      <c r="B19" s="17" t="s">
        <v>334</v>
      </c>
      <c r="C19" s="16" t="n">
        <v>0.0325773595890855</v>
      </c>
      <c r="D19" s="16" t="n">
        <v>0.0246047292899521</v>
      </c>
      <c r="E19" s="16" t="n">
        <v>0.0628042969892507</v>
      </c>
      <c r="F19" s="16" t="n">
        <v>0</v>
      </c>
      <c r="G19" s="16"/>
      <c r="H19" s="16" t="n">
        <v>0.172839454030195</v>
      </c>
      <c r="I19" s="16" t="n">
        <v>0.0208904526987566</v>
      </c>
      <c r="J19" s="16"/>
      <c r="K19" s="16" t="n">
        <v>0</v>
      </c>
      <c r="L19" s="16"/>
      <c r="M19" s="16" t="n">
        <v>0</v>
      </c>
      <c r="N19" s="16" t="n">
        <v>0.121231717707582</v>
      </c>
      <c r="O19" s="16" t="n">
        <v>0.13867697284454</v>
      </c>
      <c r="P19" s="16" t="n">
        <v>0.0770472145816486</v>
      </c>
      <c r="Q19" s="16"/>
      <c r="R19" s="16" t="s">
        <v>343</v>
      </c>
      <c r="S19" s="16" t="n">
        <v>0.0280568677920029</v>
      </c>
      <c r="T19" s="16" t="n">
        <v>0.00609438539275456</v>
      </c>
      <c r="U19" s="16" t="n">
        <v>0.243804350803102</v>
      </c>
      <c r="V19" s="16" t="n">
        <v>0</v>
      </c>
      <c r="W19" s="16"/>
      <c r="X19" s="16" t="n">
        <v>0</v>
      </c>
      <c r="Y19" s="16" t="n">
        <v>0</v>
      </c>
      <c r="Z19" s="16" t="n">
        <v>0</v>
      </c>
      <c r="AA19" s="16" t="n">
        <v>0.0354181614936393</v>
      </c>
      <c r="AB19" s="16" t="n">
        <v>0.210630720781563</v>
      </c>
      <c r="AC19" s="16" t="n">
        <v>0.0482983917423563</v>
      </c>
      <c r="AD19" s="16" t="n">
        <v>0.0215339492474812</v>
      </c>
      <c r="AE19" s="16"/>
      <c r="AF19" s="16" t="n">
        <v>0</v>
      </c>
      <c r="AG19" s="16" t="n">
        <v>0</v>
      </c>
      <c r="AH19" s="16" t="n">
        <v>0.287668814670205</v>
      </c>
      <c r="AI19" s="16" t="n">
        <v>0.0124102634163012</v>
      </c>
      <c r="AJ19" s="16" t="n">
        <v>0.041109195235959</v>
      </c>
      <c r="AK19" s="16" t="n">
        <v>0</v>
      </c>
      <c r="AL19" s="16" t="n">
        <v>0.170547512354975</v>
      </c>
      <c r="AM19" s="16" t="n">
        <v>0.0202438344988179</v>
      </c>
      <c r="AN19" s="16" t="n">
        <v>0</v>
      </c>
      <c r="AO19" s="16" t="n">
        <v>0</v>
      </c>
      <c r="AP19" s="16" t="s">
        <v>343</v>
      </c>
      <c r="AQ19" s="16"/>
      <c r="AR19" s="16" t="n">
        <v>0.0187080859633898</v>
      </c>
      <c r="AS19" s="16" t="n">
        <v>0.0186119535571308</v>
      </c>
      <c r="AT19" s="16" t="n">
        <v>0.0514597618607537</v>
      </c>
      <c r="AU19" s="16" t="n">
        <v>0</v>
      </c>
      <c r="AV19" s="16" t="n">
        <v>0.707147104354199</v>
      </c>
      <c r="AW19" s="16" t="n">
        <v>0.0874128783504985</v>
      </c>
      <c r="AX19" s="16" t="n">
        <v>0</v>
      </c>
      <c r="AY19" s="16" t="n">
        <v>0</v>
      </c>
      <c r="AZ19" s="16" t="n">
        <v>0</v>
      </c>
      <c r="BA19" s="16" t="n">
        <v>0.5</v>
      </c>
      <c r="BB19" s="16" t="n">
        <v>0.0212069049566698</v>
      </c>
      <c r="BC19" s="16" t="n">
        <v>0</v>
      </c>
    </row>
    <row r="20">
      <c r="B20" s="17" t="s">
        <v>335</v>
      </c>
      <c r="C20" s="16" t="n">
        <v>0.0107356063057544</v>
      </c>
      <c r="D20" s="16" t="n">
        <v>0</v>
      </c>
      <c r="E20" s="16" t="n">
        <v>0.0114052522482135</v>
      </c>
      <c r="F20" s="16" t="n">
        <v>0.0139255739620374</v>
      </c>
      <c r="G20" s="16"/>
      <c r="H20" s="16" t="n">
        <v>0</v>
      </c>
      <c r="I20" s="16" t="n">
        <v>0.0180685672715842</v>
      </c>
      <c r="J20" s="16"/>
      <c r="K20" s="16" t="n">
        <v>0.0145180975264973</v>
      </c>
      <c r="L20" s="16"/>
      <c r="M20" s="16" t="n">
        <v>0</v>
      </c>
      <c r="N20" s="16" t="n">
        <v>0.0368690984656234</v>
      </c>
      <c r="O20" s="16" t="n">
        <v>0.0417107770780363</v>
      </c>
      <c r="P20" s="16" t="n">
        <v>0.100637825096962</v>
      </c>
      <c r="Q20" s="16"/>
      <c r="R20" s="16" t="s">
        <v>343</v>
      </c>
      <c r="S20" s="16" t="n">
        <v>0.02895994544626</v>
      </c>
      <c r="T20" s="16" t="n">
        <v>0</v>
      </c>
      <c r="U20" s="16" t="n">
        <v>0.0108464667157201</v>
      </c>
      <c r="V20" s="16" t="n">
        <v>0.00954819135784968</v>
      </c>
      <c r="W20" s="16"/>
      <c r="X20" s="16" t="n">
        <v>0</v>
      </c>
      <c r="Y20" s="16" t="n">
        <v>0</v>
      </c>
      <c r="Z20" s="16" t="n">
        <v>0</v>
      </c>
      <c r="AA20" s="16" t="n">
        <v>0</v>
      </c>
      <c r="AB20" s="16" t="n">
        <v>0.0439531780424053</v>
      </c>
      <c r="AC20" s="16" t="n">
        <v>0</v>
      </c>
      <c r="AD20" s="16" t="n">
        <v>0.199060925185921</v>
      </c>
      <c r="AE20" s="16"/>
      <c r="AF20" s="16" t="n">
        <v>0</v>
      </c>
      <c r="AG20" s="16" t="n">
        <v>0.0718498953066361</v>
      </c>
      <c r="AH20" s="16" t="n">
        <v>0.0860385884813102</v>
      </c>
      <c r="AI20" s="16" t="n">
        <v>0</v>
      </c>
      <c r="AJ20" s="16" t="n">
        <v>0.0485110342759792</v>
      </c>
      <c r="AK20" s="16" t="n">
        <v>0</v>
      </c>
      <c r="AL20" s="16" t="n">
        <v>0</v>
      </c>
      <c r="AM20" s="16" t="n">
        <v>0.00279454610195868</v>
      </c>
      <c r="AN20" s="16" t="n">
        <v>0</v>
      </c>
      <c r="AO20" s="16" t="n">
        <v>0</v>
      </c>
      <c r="AP20" s="16" t="s">
        <v>343</v>
      </c>
      <c r="AQ20" s="16"/>
      <c r="AR20" s="16" t="n">
        <v>0</v>
      </c>
      <c r="AS20" s="16" t="n">
        <v>0</v>
      </c>
      <c r="AT20" s="16" t="n">
        <v>0.0577018098331205</v>
      </c>
      <c r="AU20" s="16" t="n">
        <v>0</v>
      </c>
      <c r="AV20" s="16" t="n">
        <v>0</v>
      </c>
      <c r="AW20" s="16" t="n">
        <v>0</v>
      </c>
      <c r="AX20" s="16" t="n">
        <v>0</v>
      </c>
      <c r="AY20" s="16" t="n">
        <v>0</v>
      </c>
      <c r="AZ20" s="16" t="n">
        <v>0.0369915657216909</v>
      </c>
      <c r="BA20" s="16" t="n">
        <v>0</v>
      </c>
      <c r="BB20" s="16" t="n">
        <v>0</v>
      </c>
      <c r="BC20" s="16" t="n">
        <v>0</v>
      </c>
    </row>
    <row r="21">
      <c r="B21" s="17" t="s">
        <v>336</v>
      </c>
      <c r="C21" s="16" t="n">
        <v>0.00157323552015831</v>
      </c>
      <c r="D21" s="16" t="n">
        <v>0.00259314139717614</v>
      </c>
      <c r="E21" s="16" t="n">
        <v>0</v>
      </c>
      <c r="F21" s="16" t="n">
        <v>0.0030446942740969</v>
      </c>
      <c r="G21" s="16"/>
      <c r="H21" s="16" t="n">
        <v>0</v>
      </c>
      <c r="I21" s="16" t="n">
        <v>0.00188961836864186</v>
      </c>
      <c r="J21" s="16"/>
      <c r="K21" s="16" t="n">
        <v>0.00180926624879704</v>
      </c>
      <c r="L21" s="16"/>
      <c r="M21" s="16" t="n">
        <v>0</v>
      </c>
      <c r="N21" s="16" t="n">
        <v>0</v>
      </c>
      <c r="O21" s="16" t="n">
        <v>0</v>
      </c>
      <c r="P21" s="16" t="n">
        <v>0.138968737356659</v>
      </c>
      <c r="Q21" s="16"/>
      <c r="R21" s="16" t="s">
        <v>343</v>
      </c>
      <c r="S21" s="16" t="n">
        <v>0</v>
      </c>
      <c r="T21" s="16" t="n">
        <v>0.00171078713522251</v>
      </c>
      <c r="U21" s="16" t="n">
        <v>0</v>
      </c>
      <c r="V21" s="16" t="n">
        <v>0.00255595545913002</v>
      </c>
      <c r="W21" s="16"/>
      <c r="X21" s="16" t="n">
        <v>0</v>
      </c>
      <c r="Y21" s="16" t="n">
        <v>0</v>
      </c>
      <c r="Z21" s="16" t="n">
        <v>0</v>
      </c>
      <c r="AA21" s="16" t="n">
        <v>0</v>
      </c>
      <c r="AB21" s="16" t="n">
        <v>0</v>
      </c>
      <c r="AC21" s="16" t="n">
        <v>0</v>
      </c>
      <c r="AD21" s="16" t="n">
        <v>0.0594715900178008</v>
      </c>
      <c r="AE21" s="16"/>
      <c r="AF21" s="16" t="n">
        <v>0.17057179628125</v>
      </c>
      <c r="AG21" s="16" t="n">
        <v>0.0718498953066361</v>
      </c>
      <c r="AH21" s="16" t="n">
        <v>0.0029676877746878</v>
      </c>
      <c r="AI21" s="16" t="n">
        <v>0.00126852384806632</v>
      </c>
      <c r="AJ21" s="16" t="n">
        <v>0</v>
      </c>
      <c r="AK21" s="16" t="n">
        <v>0</v>
      </c>
      <c r="AL21" s="16" t="n">
        <v>0</v>
      </c>
      <c r="AM21" s="16" t="n">
        <v>0</v>
      </c>
      <c r="AN21" s="16" t="n">
        <v>0</v>
      </c>
      <c r="AO21" s="16" t="n">
        <v>0</v>
      </c>
      <c r="AP21" s="16" t="s">
        <v>343</v>
      </c>
      <c r="AQ21" s="16"/>
      <c r="AR21" s="16" t="n">
        <v>0</v>
      </c>
      <c r="AS21" s="16" t="n">
        <v>0</v>
      </c>
      <c r="AT21" s="16" t="n">
        <v>0.00624204797236675</v>
      </c>
      <c r="AU21" s="16" t="n">
        <v>0</v>
      </c>
      <c r="AV21" s="16" t="n">
        <v>0.195235263763867</v>
      </c>
      <c r="AW21" s="16" t="n">
        <v>0.00227746473157282</v>
      </c>
      <c r="AX21" s="16" t="n">
        <v>0</v>
      </c>
      <c r="AY21" s="16" t="n">
        <v>0.0126962650231409</v>
      </c>
      <c r="AZ21" s="16" t="n">
        <v>0</v>
      </c>
      <c r="BA21" s="16" t="n">
        <v>0</v>
      </c>
      <c r="BB21" s="16" t="n">
        <v>0</v>
      </c>
      <c r="BC21" s="16" t="n">
        <v>0</v>
      </c>
    </row>
    <row r="22">
      <c r="B22" s="17" t="s">
        <v>337</v>
      </c>
      <c r="C22" s="16" t="n">
        <v>0</v>
      </c>
      <c r="D22" s="16" t="n">
        <v>0</v>
      </c>
      <c r="E22" s="16" t="n">
        <v>0</v>
      </c>
      <c r="F22" s="16" t="n">
        <v>0</v>
      </c>
      <c r="G22" s="16"/>
      <c r="H22" s="16" t="n">
        <v>0</v>
      </c>
      <c r="I22" s="16" t="n">
        <v>0</v>
      </c>
      <c r="J22" s="16"/>
      <c r="K22" s="16" t="n">
        <v>0</v>
      </c>
      <c r="L22" s="16"/>
      <c r="M22" s="16" t="n">
        <v>0</v>
      </c>
      <c r="N22" s="16" t="n">
        <v>0</v>
      </c>
      <c r="O22" s="16" t="n">
        <v>0</v>
      </c>
      <c r="P22" s="16" t="n">
        <v>0</v>
      </c>
      <c r="Q22" s="16"/>
      <c r="R22" s="16" t="s">
        <v>343</v>
      </c>
      <c r="S22" s="16" t="n">
        <v>0</v>
      </c>
      <c r="T22" s="16" t="n">
        <v>0</v>
      </c>
      <c r="U22" s="16" t="n">
        <v>0</v>
      </c>
      <c r="V22" s="16" t="n">
        <v>0</v>
      </c>
      <c r="W22" s="16"/>
      <c r="X22" s="16" t="n">
        <v>0</v>
      </c>
      <c r="Y22" s="16" t="n">
        <v>0</v>
      </c>
      <c r="Z22" s="16" t="n">
        <v>0</v>
      </c>
      <c r="AA22" s="16" t="n">
        <v>0</v>
      </c>
      <c r="AB22" s="16" t="n">
        <v>0</v>
      </c>
      <c r="AC22" s="16" t="n">
        <v>0</v>
      </c>
      <c r="AD22" s="16" t="n">
        <v>0</v>
      </c>
      <c r="AE22" s="16"/>
      <c r="AF22" s="16" t="n">
        <v>0</v>
      </c>
      <c r="AG22" s="16" t="n">
        <v>0</v>
      </c>
      <c r="AH22" s="16" t="n">
        <v>0</v>
      </c>
      <c r="AI22" s="16" t="n">
        <v>0</v>
      </c>
      <c r="AJ22" s="16" t="n">
        <v>0</v>
      </c>
      <c r="AK22" s="16" t="n">
        <v>0</v>
      </c>
      <c r="AL22" s="16" t="n">
        <v>0</v>
      </c>
      <c r="AM22" s="16" t="n">
        <v>0</v>
      </c>
      <c r="AN22" s="16" t="n">
        <v>0</v>
      </c>
      <c r="AO22" s="16" t="n">
        <v>0</v>
      </c>
      <c r="AP22" s="16" t="s">
        <v>343</v>
      </c>
      <c r="AQ22" s="16"/>
      <c r="AR22" s="16" t="n">
        <v>0</v>
      </c>
      <c r="AS22" s="16" t="n">
        <v>0</v>
      </c>
      <c r="AT22" s="16" t="n">
        <v>0</v>
      </c>
      <c r="AU22" s="16" t="n">
        <v>0</v>
      </c>
      <c r="AV22" s="16" t="n">
        <v>0</v>
      </c>
      <c r="AW22" s="16" t="n">
        <v>0</v>
      </c>
      <c r="AX22" s="16" t="n">
        <v>0</v>
      </c>
      <c r="AY22" s="16" t="n">
        <v>0</v>
      </c>
      <c r="AZ22" s="16" t="n">
        <v>0</v>
      </c>
      <c r="BA22" s="16" t="n">
        <v>0</v>
      </c>
      <c r="BB22" s="16" t="n">
        <v>0</v>
      </c>
      <c r="BC22" s="16" t="n">
        <v>0</v>
      </c>
    </row>
    <row r="23">
      <c r="B23" s="17" t="s">
        <v>101</v>
      </c>
      <c r="C23" s="22" t="n">
        <v>0.0989833887328558</v>
      </c>
      <c r="D23" s="22" t="n">
        <v>0.680248003207173</v>
      </c>
      <c r="E23" s="22" t="n">
        <v>0</v>
      </c>
      <c r="F23" s="22" t="n">
        <v>0</v>
      </c>
      <c r="G23" s="22"/>
      <c r="H23" s="22" t="n">
        <v>0</v>
      </c>
      <c r="I23" s="22" t="n">
        <v>0.00639142036511791</v>
      </c>
      <c r="J23" s="22"/>
      <c r="K23" s="22" t="n">
        <v>0.144614860704003</v>
      </c>
      <c r="L23" s="22"/>
      <c r="M23" s="22" t="n">
        <v>0.128931851435306</v>
      </c>
      <c r="N23" s="22" t="n">
        <v>0</v>
      </c>
      <c r="O23" s="22" t="n">
        <v>0.0343112623303075</v>
      </c>
      <c r="P23" s="22" t="n">
        <v>0</v>
      </c>
      <c r="Q23" s="22"/>
      <c r="R23" s="22" t="s">
        <v>343</v>
      </c>
      <c r="S23" s="22" t="n">
        <v>0</v>
      </c>
      <c r="T23" s="22" t="n">
        <v>0</v>
      </c>
      <c r="U23" s="22" t="n">
        <v>0.032316789329126</v>
      </c>
      <c r="V23" s="22" t="n">
        <v>0.221176549550542</v>
      </c>
      <c r="W23" s="22"/>
      <c r="X23" s="22" t="n">
        <v>0</v>
      </c>
      <c r="Y23" s="22" t="n">
        <v>0</v>
      </c>
      <c r="Z23" s="22" t="n">
        <v>0</v>
      </c>
      <c r="AA23" s="22" t="n">
        <v>0.616314522431562</v>
      </c>
      <c r="AB23" s="22" t="n">
        <v>0</v>
      </c>
      <c r="AC23" s="22" t="n">
        <v>0</v>
      </c>
      <c r="AD23" s="22" t="n">
        <v>0.128319778135002</v>
      </c>
      <c r="AE23" s="22"/>
      <c r="AF23" s="22" t="n">
        <v>0</v>
      </c>
      <c r="AG23" s="22" t="n">
        <v>0</v>
      </c>
      <c r="AH23" s="22" t="n">
        <v>0</v>
      </c>
      <c r="AI23" s="22" t="n">
        <v>0.350121862134753</v>
      </c>
      <c r="AJ23" s="22" t="n">
        <v>0.0399051501688308</v>
      </c>
      <c r="AK23" s="22" t="n">
        <v>0</v>
      </c>
      <c r="AL23" s="22" t="n">
        <v>0</v>
      </c>
      <c r="AM23" s="22" t="n">
        <v>0</v>
      </c>
      <c r="AN23" s="22" t="n">
        <v>0</v>
      </c>
      <c r="AO23" s="22" t="n">
        <v>0</v>
      </c>
      <c r="AP23" s="22" t="s">
        <v>343</v>
      </c>
      <c r="AQ23" s="22"/>
      <c r="AR23" s="22" t="n">
        <v>0</v>
      </c>
      <c r="AS23" s="22" t="n">
        <v>0</v>
      </c>
      <c r="AT23" s="22" t="n">
        <v>0</v>
      </c>
      <c r="AU23" s="22" t="n">
        <v>0</v>
      </c>
      <c r="AV23" s="22" t="n">
        <v>0</v>
      </c>
      <c r="AW23" s="22" t="n">
        <v>0.0164980706779325</v>
      </c>
      <c r="AX23" s="22" t="n">
        <v>0</v>
      </c>
      <c r="AY23" s="22" t="n">
        <v>0</v>
      </c>
      <c r="AZ23" s="22" t="n">
        <v>0</v>
      </c>
      <c r="BA23" s="22" t="n">
        <v>0</v>
      </c>
      <c r="BB23" s="22" t="n">
        <v>0</v>
      </c>
      <c r="BC23" s="22" t="n">
        <v>0.872077066409245</v>
      </c>
    </row>
    <row r="24">
      <c r="B24" s="18" t="s">
        <v>351</v>
      </c>
    </row>
    <row r="25">
      <c r="B25" t="s">
        <v>81</v>
      </c>
    </row>
    <row r="26">
      <c r="B26" t="s">
        <v>82</v>
      </c>
    </row>
    <row r="28">
      <c r="B2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sheetData>
    <row r="3">
      <c r="J3" t="s">
        <v>353</v>
      </c>
      <c r="K3" t="s">
        <v>354</v>
      </c>
      <c r="L3" t="s">
        <v>355</v>
      </c>
      <c r="M3" t="s">
        <v>356</v>
      </c>
      <c r="N3" t="s">
        <v>357</v>
      </c>
      <c r="O3" t="s">
        <v>358</v>
      </c>
      <c r="P3" t="s">
        <v>359</v>
      </c>
      <c r="Q3" t="s">
        <v>360</v>
      </c>
      <c r="R3" t="s">
        <v>361</v>
      </c>
      <c r="S3" t="s">
        <v>362</v>
      </c>
    </row>
    <row r="4">
      <c r="J4" t="s">
        <v>363</v>
      </c>
      <c r="K4" t="s">
        <v>364</v>
      </c>
      <c r="L4" t="s">
        <v>365</v>
      </c>
      <c r="M4" t="s">
        <v>366</v>
      </c>
      <c r="N4" t="s">
        <v>367</v>
      </c>
      <c r="O4" t="s">
        <v>368</v>
      </c>
      <c r="P4" t="s">
        <v>369</v>
      </c>
      <c r="Q4" t="s">
        <v>370</v>
      </c>
      <c r="R4" t="s">
        <v>371</v>
      </c>
      <c r="S4" t="s">
        <v>372</v>
      </c>
    </row>
    <row r="5">
      <c r="J5" t="s">
        <v>373</v>
      </c>
      <c r="K5" t="s">
        <v>374</v>
      </c>
      <c r="L5" t="s">
        <v>375</v>
      </c>
      <c r="M5" t="s">
        <v>376</v>
      </c>
      <c r="N5" t="s">
        <v>377</v>
      </c>
      <c r="O5" t="s">
        <v>378</v>
      </c>
      <c r="P5" t="s">
        <v>379</v>
      </c>
      <c r="Q5" t="s">
        <v>380</v>
      </c>
      <c r="R5" t="s">
        <v>381</v>
      </c>
      <c r="S5" t="s">
        <v>382</v>
      </c>
    </row>
    <row r="6">
      <c r="J6" t="s">
        <v>383</v>
      </c>
      <c r="K6" t="s">
        <v>384</v>
      </c>
      <c r="L6" t="s">
        <v>385</v>
      </c>
      <c r="M6" t="s">
        <v>386</v>
      </c>
      <c r="N6" t="s">
        <v>387</v>
      </c>
      <c r="O6" t="s">
        <v>388</v>
      </c>
      <c r="P6" t="s">
        <v>389</v>
      </c>
      <c r="Q6" t="s">
        <v>390</v>
      </c>
      <c r="R6" t="s">
        <v>391</v>
      </c>
      <c r="S6" t="s">
        <v>392</v>
      </c>
    </row>
    <row r="7">
      <c r="J7" t="s">
        <v>393</v>
      </c>
      <c r="K7" t="s">
        <v>394</v>
      </c>
      <c r="L7" t="s">
        <v>395</v>
      </c>
      <c r="M7" t="s">
        <v>396</v>
      </c>
      <c r="N7" t="s">
        <v>397</v>
      </c>
      <c r="O7" t="s">
        <v>398</v>
      </c>
      <c r="P7" t="s">
        <v>399</v>
      </c>
      <c r="Q7" t="s">
        <v>400</v>
      </c>
      <c r="R7" t="s">
        <v>401</v>
      </c>
      <c r="S7" t="s">
        <v>402</v>
      </c>
    </row>
    <row r="8">
      <c r="J8" t="s">
        <v>403</v>
      </c>
      <c r="K8" t="s">
        <v>404</v>
      </c>
      <c r="L8" t="s">
        <v>405</v>
      </c>
      <c r="M8" t="s">
        <v>406</v>
      </c>
      <c r="N8" t="s">
        <v>407</v>
      </c>
      <c r="O8" t="s">
        <v>408</v>
      </c>
      <c r="P8" t="s">
        <v>409</v>
      </c>
      <c r="Q8" t="s">
        <v>410</v>
      </c>
      <c r="R8" t="s">
        <v>411</v>
      </c>
      <c r="S8" t="s">
        <v>412</v>
      </c>
    </row>
    <row r="9">
      <c r="J9" t="s">
        <v>413</v>
      </c>
      <c r="K9" t="s">
        <v>414</v>
      </c>
      <c r="L9" t="s">
        <v>415</v>
      </c>
      <c r="M9" t="s">
        <v>416</v>
      </c>
      <c r="N9" t="s">
        <v>417</v>
      </c>
      <c r="O9" t="s">
        <v>418</v>
      </c>
      <c r="P9" t="s">
        <v>419</v>
      </c>
      <c r="Q9" t="s">
        <v>420</v>
      </c>
      <c r="R9" t="s">
        <v>421</v>
      </c>
      <c r="S9" t="s">
        <v>422</v>
      </c>
    </row>
    <row r="10">
      <c r="J10" t="s">
        <v>423</v>
      </c>
      <c r="K10" t="s">
        <v>424</v>
      </c>
      <c r="L10" t="s">
        <v>425</v>
      </c>
      <c r="M10" t="s">
        <v>426</v>
      </c>
      <c r="N10" t="s">
        <v>427</v>
      </c>
      <c r="O10" t="s">
        <v>428</v>
      </c>
      <c r="P10" t="s">
        <v>429</v>
      </c>
      <c r="Q10" t="s">
        <v>430</v>
      </c>
      <c r="R10" t="s">
        <v>431</v>
      </c>
      <c r="S10" t="s">
        <v>432</v>
      </c>
    </row>
    <row r="11">
      <c r="J11" t="s">
        <v>433</v>
      </c>
      <c r="K11" t="s">
        <v>434</v>
      </c>
      <c r="L11" t="s">
        <v>435</v>
      </c>
      <c r="M11" t="s">
        <v>436</v>
      </c>
      <c r="N11" t="s">
        <v>437</v>
      </c>
      <c r="O11" t="s">
        <v>438</v>
      </c>
      <c r="P11" t="s">
        <v>439</v>
      </c>
      <c r="Q11" t="s">
        <v>440</v>
      </c>
      <c r="R11" t="s">
        <v>441</v>
      </c>
      <c r="S11" t="s">
        <v>442</v>
      </c>
    </row>
    <row r="12">
      <c r="J12" t="s">
        <v>443</v>
      </c>
      <c r="K12" t="s">
        <v>444</v>
      </c>
      <c r="L12" t="s">
        <v>445</v>
      </c>
      <c r="M12" t="s">
        <v>446</v>
      </c>
      <c r="N12" t="s">
        <v>447</v>
      </c>
      <c r="O12" t="s">
        <v>448</v>
      </c>
      <c r="P12" t="s">
        <v>449</v>
      </c>
      <c r="Q12" t="s">
        <v>450</v>
      </c>
      <c r="R12" t="s">
        <v>451</v>
      </c>
      <c r="S12" t="s">
        <v>452</v>
      </c>
    </row>
    <row r="13">
      <c r="J13" t="s">
        <v>453</v>
      </c>
      <c r="K13" t="s">
        <v>454</v>
      </c>
      <c r="L13" t="s">
        <v>455</v>
      </c>
      <c r="M13" t="s">
        <v>456</v>
      </c>
      <c r="N13" t="s">
        <v>457</v>
      </c>
      <c r="O13" t="s">
        <v>458</v>
      </c>
      <c r="P13" t="s">
        <v>459</v>
      </c>
      <c r="Q13" t="s">
        <v>460</v>
      </c>
      <c r="R13" t="s">
        <v>461</v>
      </c>
      <c r="S13" t="s">
        <v>462</v>
      </c>
    </row>
    <row r="14">
      <c r="J14" t="s">
        <v>463</v>
      </c>
      <c r="K14" t="s">
        <v>464</v>
      </c>
      <c r="L14" t="s">
        <v>465</v>
      </c>
      <c r="M14" t="s">
        <v>466</v>
      </c>
      <c r="N14" t="s">
        <v>467</v>
      </c>
      <c r="O14" t="s">
        <v>468</v>
      </c>
      <c r="P14" t="s">
        <v>469</v>
      </c>
      <c r="Q14" t="s">
        <v>470</v>
      </c>
      <c r="R14" t="s">
        <v>471</v>
      </c>
      <c r="S14" t="s">
        <v>472</v>
      </c>
    </row>
    <row r="15">
      <c r="J15" t="s">
        <v>473</v>
      </c>
      <c r="K15" t="s">
        <v>474</v>
      </c>
      <c r="L15" t="s">
        <v>475</v>
      </c>
      <c r="M15" t="s">
        <v>476</v>
      </c>
      <c r="N15" t="s">
        <v>477</v>
      </c>
      <c r="O15" t="s">
        <v>478</v>
      </c>
      <c r="P15" t="s">
        <v>479</v>
      </c>
      <c r="Q15" t="s">
        <v>480</v>
      </c>
      <c r="R15" t="s">
        <v>481</v>
      </c>
      <c r="S15" t="s">
        <v>482</v>
      </c>
    </row>
    <row r="16">
      <c r="J16" t="s">
        <v>483</v>
      </c>
      <c r="K16" t="s">
        <v>484</v>
      </c>
      <c r="L16" t="s">
        <v>485</v>
      </c>
      <c r="M16" t="s">
        <v>486</v>
      </c>
      <c r="N16" t="s">
        <v>487</v>
      </c>
      <c r="O16" t="s">
        <v>488</v>
      </c>
      <c r="P16" t="s">
        <v>489</v>
      </c>
      <c r="Q16" t="s">
        <v>490</v>
      </c>
      <c r="R16" t="s">
        <v>491</v>
      </c>
      <c r="S16" t="s">
        <v>492</v>
      </c>
    </row>
    <row r="17">
      <c r="J17" t="s">
        <v>493</v>
      </c>
      <c r="K17" t="s">
        <v>494</v>
      </c>
      <c r="L17" t="s">
        <v>495</v>
      </c>
      <c r="M17" t="s">
        <v>496</v>
      </c>
      <c r="N17" t="s">
        <v>497</v>
      </c>
      <c r="O17" t="s">
        <v>498</v>
      </c>
      <c r="P17" t="s">
        <v>499</v>
      </c>
      <c r="Q17" t="s">
        <v>500</v>
      </c>
      <c r="R17" t="s">
        <v>501</v>
      </c>
      <c r="S17" t="s">
        <v>502</v>
      </c>
    </row>
  </sheetData>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10.71" hidden="0" customWidth="1"/>
    <col min="7" max="7" width="2.21" hidden="0" customWidth="1"/>
    <col min="8" max="8" width="10.71" hidden="0" customWidth="1"/>
    <col min="9" max="9" width="10.71" hidden="0" customWidth="1"/>
    <col min="10" max="10" width="2.21" hidden="0" customWidth="1"/>
    <col min="11" max="11" width="10.71" hidden="0" customWidth="1"/>
    <col min="12" max="12" width="2.21" hidden="0" customWidth="1"/>
    <col min="13" max="13" width="10.71" hidden="0" customWidth="1"/>
    <col min="14" max="14" width="10.71" hidden="0" customWidth="1"/>
    <col min="15" max="15" width="10.71" hidden="0" customWidth="1"/>
    <col min="16" max="16" width="10.71" hidden="0" customWidth="1"/>
    <col min="17" max="17" width="2.21" hidden="0" customWidth="1"/>
    <col min="18" max="18" width="10.71" hidden="0" customWidth="1"/>
    <col min="19" max="19" width="10.71" hidden="0" customWidth="1"/>
    <col min="20" max="20" width="10.71" hidden="0" customWidth="1"/>
    <col min="21" max="21" width="10.71" hidden="0" customWidth="1"/>
    <col min="22" max="22" width="10.71" hidden="0" customWidth="1"/>
    <col min="23" max="23" width="2.21" hidden="0" customWidth="1"/>
    <col min="24" max="24" width="10.7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10.71" hidden="0" customWidth="1"/>
    <col min="34" max="34" width="10.71" hidden="0" customWidth="1"/>
    <col min="35" max="35" width="10.7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2.21" hidden="0" customWidth="1"/>
    <col min="44" max="44" width="10.71" hidden="0" customWidth="1"/>
    <col min="45" max="45" width="10.71" hidden="0" customWidth="1"/>
    <col min="46" max="46" width="10.71" hidden="0" customWidth="1"/>
    <col min="47" max="47" width="10.71" hidden="0" customWidth="1"/>
    <col min="48" max="48" width="10.71" hidden="0" customWidth="1"/>
    <col min="49" max="49" width="10.71" hidden="0" customWidth="1"/>
    <col min="50" max="50" width="10.71" hidden="0" customWidth="1"/>
    <col min="51" max="51" width="10.71" hidden="0" customWidth="1"/>
    <col min="52" max="52" width="10.71" hidden="0" customWidth="1"/>
    <col min="53" max="53" width="10.71" hidden="0" customWidth="1"/>
    <col min="54" max="54" width="10.71" hidden="0" customWidth="1"/>
    <col min="55" max="55" width="10.71" hidden="0" customWidth="1"/>
    <col min="56" max="56" width="2.21" hidden="0" customWidth="1"/>
  </cols>
  <sheetData>
    <row r="2" ht="40" customHeight="1">
      <c r="D2" s="15" t="s">
        <v>102</v>
      </c>
    </row>
    <row r="5" ht="30" customHeight="1">
      <c r="B5" s="21"/>
      <c r="C5" s="21"/>
      <c r="D5" s="21" t="s">
        <v>64</v>
      </c>
      <c r="E5" s="21"/>
      <c r="F5" s="21"/>
      <c r="G5" s="21"/>
      <c r="H5" s="21" t="s">
        <v>65</v>
      </c>
      <c r="I5" s="21"/>
      <c r="J5" s="21"/>
      <c r="K5" s="21" t="s">
        <v>24</v>
      </c>
      <c r="L5" s="21"/>
      <c r="M5" s="21" t="s">
        <v>66</v>
      </c>
      <c r="N5" s="21"/>
      <c r="O5" s="21"/>
      <c r="P5" s="21"/>
      <c r="Q5" s="21"/>
      <c r="R5" s="21" t="s">
        <v>67</v>
      </c>
      <c r="S5" s="21"/>
      <c r="T5" s="21"/>
      <c r="U5" s="21"/>
      <c r="V5" s="21"/>
      <c r="W5" s="21"/>
      <c r="X5" s="21" t="s">
        <v>68</v>
      </c>
      <c r="Y5" s="21"/>
      <c r="Z5" s="21"/>
      <c r="AA5" s="21"/>
      <c r="AB5" s="21"/>
      <c r="AC5" s="21"/>
      <c r="AD5" s="21"/>
      <c r="AE5" s="21"/>
      <c r="AF5" s="21" t="s">
        <v>69</v>
      </c>
      <c r="AG5" s="21"/>
      <c r="AH5" s="21"/>
      <c r="AI5" s="21"/>
      <c r="AJ5" s="21"/>
      <c r="AK5" s="21"/>
      <c r="AL5" s="21"/>
      <c r="AM5" s="21"/>
      <c r="AN5" s="21"/>
      <c r="AO5" s="21"/>
      <c r="AP5" s="21"/>
      <c r="AQ5" s="21"/>
      <c r="AR5" s="21" t="s">
        <v>70</v>
      </c>
      <c r="AS5" s="21"/>
      <c r="AT5" s="21"/>
      <c r="AU5" s="21"/>
      <c r="AV5" s="21"/>
      <c r="AW5" s="21"/>
      <c r="AX5" s="21"/>
      <c r="AY5" s="21"/>
      <c r="AZ5" s="21"/>
      <c r="BA5" s="21"/>
      <c r="BB5" s="21"/>
      <c r="BC5" s="21"/>
    </row>
    <row r="6">
      <c r="B6" t="s">
        <v>15</v>
      </c>
      <c r="C6" s="10" t="s">
        <v>16</v>
      </c>
      <c r="D6" s="13" t="s">
        <v>17</v>
      </c>
      <c r="E6" s="13" t="s">
        <v>18</v>
      </c>
      <c r="F6" s="13" t="s">
        <v>19</v>
      </c>
      <c r="H6" s="13" t="s">
        <v>22</v>
      </c>
      <c r="I6" s="13" t="s">
        <v>23</v>
      </c>
      <c r="K6" s="13" t="s">
        <v>24</v>
      </c>
      <c r="M6" s="13" t="s">
        <v>25</v>
      </c>
      <c r="N6" s="13" t="s">
        <v>26</v>
      </c>
      <c r="O6" s="13" t="s">
        <v>27</v>
      </c>
      <c r="P6" s="13" t="s">
        <v>28</v>
      </c>
      <c r="R6" s="13" t="s">
        <v>29</v>
      </c>
      <c r="S6" s="13" t="s">
        <v>30</v>
      </c>
      <c r="T6" s="13" t="s">
        <v>31</v>
      </c>
      <c r="U6" s="13" t="s">
        <v>32</v>
      </c>
      <c r="V6" s="13" t="s">
        <v>33</v>
      </c>
      <c r="X6" s="13" t="s">
        <v>34</v>
      </c>
      <c r="Y6" s="13" t="s">
        <v>35</v>
      </c>
      <c r="Z6" s="13" t="s">
        <v>36</v>
      </c>
      <c r="AA6" s="13" t="s">
        <v>37</v>
      </c>
      <c r="AB6" s="13" t="s">
        <v>38</v>
      </c>
      <c r="AC6" s="13" t="s">
        <v>39</v>
      </c>
      <c r="AD6" s="13" t="s">
        <v>40</v>
      </c>
      <c r="AF6" s="13" t="s">
        <v>41</v>
      </c>
      <c r="AG6" s="13" t="s">
        <v>42</v>
      </c>
      <c r="AH6" s="13" t="s">
        <v>43</v>
      </c>
      <c r="AI6" s="13" t="s">
        <v>44</v>
      </c>
      <c r="AJ6" s="13" t="s">
        <v>45</v>
      </c>
      <c r="AK6" s="13" t="s">
        <v>46</v>
      </c>
      <c r="AL6" s="13" t="s">
        <v>47</v>
      </c>
      <c r="AM6" s="13" t="s">
        <v>48</v>
      </c>
      <c r="AN6" s="13" t="s">
        <v>49</v>
      </c>
      <c r="AO6" s="13" t="s">
        <v>50</v>
      </c>
      <c r="AP6" s="13" t="s">
        <v>51</v>
      </c>
      <c r="AR6" s="13" t="s">
        <v>52</v>
      </c>
      <c r="AS6" s="13" t="s">
        <v>53</v>
      </c>
      <c r="AT6" s="13" t="s">
        <v>54</v>
      </c>
      <c r="AU6" s="13" t="s">
        <v>55</v>
      </c>
      <c r="AV6" s="13" t="s">
        <v>56</v>
      </c>
      <c r="AW6" s="13" t="s">
        <v>57</v>
      </c>
      <c r="AX6" s="13" t="s">
        <v>58</v>
      </c>
      <c r="AY6" s="13" t="s">
        <v>59</v>
      </c>
      <c r="AZ6" s="13" t="s">
        <v>60</v>
      </c>
      <c r="BA6" s="13" t="s">
        <v>61</v>
      </c>
      <c r="BB6" s="13" t="s">
        <v>62</v>
      </c>
      <c r="BC6" s="13" t="s">
        <v>63</v>
      </c>
    </row>
    <row r="7" ht="30" customHeight="1">
      <c r="B7" s="11" t="s">
        <v>20</v>
      </c>
      <c r="C7" s="11" t="n">
        <v>352</v>
      </c>
      <c r="D7" s="11" t="n">
        <v>80</v>
      </c>
      <c r="E7" s="11" t="n">
        <v>177</v>
      </c>
      <c r="F7" s="11" t="n">
        <v>95</v>
      </c>
      <c r="G7" s="11"/>
      <c r="H7" s="11" t="n">
        <v>40</v>
      </c>
      <c r="I7" s="11" t="n">
        <v>236</v>
      </c>
      <c r="J7" s="11"/>
      <c r="K7" s="11" t="n">
        <v>102</v>
      </c>
      <c r="L7" s="11"/>
      <c r="M7" s="11" t="n">
        <v>73</v>
      </c>
      <c r="N7" s="11" t="n">
        <v>55</v>
      </c>
      <c r="O7" s="11" t="n">
        <v>104</v>
      </c>
      <c r="P7" s="11" t="n">
        <v>120</v>
      </c>
      <c r="Q7" s="11"/>
      <c r="R7" s="11" t="n">
        <v>5</v>
      </c>
      <c r="S7" s="11" t="n">
        <v>28</v>
      </c>
      <c r="T7" s="11" t="n">
        <v>78</v>
      </c>
      <c r="U7" s="11" t="n">
        <v>98</v>
      </c>
      <c r="V7" s="11" t="n">
        <v>143</v>
      </c>
      <c r="W7" s="11"/>
      <c r="X7" s="11" t="n">
        <v>61</v>
      </c>
      <c r="Y7" s="11" t="n">
        <v>27</v>
      </c>
      <c r="Z7" s="11" t="n">
        <v>22</v>
      </c>
      <c r="AA7" s="11" t="n">
        <v>43</v>
      </c>
      <c r="AB7" s="11" t="n">
        <v>52</v>
      </c>
      <c r="AC7" s="11" t="n">
        <v>36</v>
      </c>
      <c r="AD7" s="11" t="n">
        <v>103</v>
      </c>
      <c r="AE7" s="11"/>
      <c r="AF7" s="11" t="n">
        <v>12</v>
      </c>
      <c r="AG7" s="11" t="n">
        <v>16</v>
      </c>
      <c r="AH7" s="11" t="n">
        <v>48</v>
      </c>
      <c r="AI7" s="11" t="n">
        <v>63</v>
      </c>
      <c r="AJ7" s="11" t="n">
        <v>71</v>
      </c>
      <c r="AK7" s="11" t="n">
        <v>50</v>
      </c>
      <c r="AL7" s="11" t="n">
        <v>40</v>
      </c>
      <c r="AM7" s="11" t="n">
        <v>20</v>
      </c>
      <c r="AN7" s="11" t="n">
        <v>12</v>
      </c>
      <c r="AO7" s="11" t="n">
        <v>11</v>
      </c>
      <c r="AP7" s="11" t="n">
        <v>6</v>
      </c>
      <c r="AQ7" s="11"/>
      <c r="AR7" s="11" t="n">
        <v>47</v>
      </c>
      <c r="AS7" s="11" t="n">
        <v>38</v>
      </c>
      <c r="AT7" s="11" t="n">
        <v>74</v>
      </c>
      <c r="AU7" s="11" t="n">
        <v>12</v>
      </c>
      <c r="AV7" s="11" t="n">
        <v>6</v>
      </c>
      <c r="AW7" s="11" t="n">
        <v>59</v>
      </c>
      <c r="AX7" s="11" t="n">
        <v>13</v>
      </c>
      <c r="AY7" s="11" t="n">
        <v>19</v>
      </c>
      <c r="AZ7" s="11" t="n">
        <v>16</v>
      </c>
      <c r="BA7" s="11" t="n">
        <v>18</v>
      </c>
      <c r="BB7" s="11" t="n">
        <v>33</v>
      </c>
      <c r="BC7" s="11" t="n">
        <v>17</v>
      </c>
    </row>
    <row r="8" ht="30" customHeight="1">
      <c r="B8" s="12" t="s">
        <v>21</v>
      </c>
      <c r="C8" s="12" t="n">
        <v>301</v>
      </c>
      <c r="D8" s="12" t="n">
        <v>26</v>
      </c>
      <c r="E8" s="12" t="n">
        <v>66</v>
      </c>
      <c r="F8" s="12" t="n">
        <v>209</v>
      </c>
      <c r="G8" s="12"/>
      <c r="H8" s="12" t="n">
        <v>13</v>
      </c>
      <c r="I8" s="12" t="n">
        <v>226</v>
      </c>
      <c r="J8" s="12"/>
      <c r="K8" s="12" t="n">
        <v>114</v>
      </c>
      <c r="L8" s="12"/>
      <c r="M8" s="12" t="n">
        <v>261</v>
      </c>
      <c r="N8" s="12" t="n">
        <v>28</v>
      </c>
      <c r="O8" s="12" t="n">
        <v>10</v>
      </c>
      <c r="P8" s="12" t="n">
        <v>1</v>
      </c>
      <c r="Q8" s="12"/>
      <c r="R8" s="12" t="n">
        <v>8</v>
      </c>
      <c r="S8" s="12" t="n">
        <v>50</v>
      </c>
      <c r="T8" s="12" t="n">
        <v>54</v>
      </c>
      <c r="U8" s="12" t="n">
        <v>50</v>
      </c>
      <c r="V8" s="12" t="n">
        <v>137</v>
      </c>
      <c r="W8" s="12"/>
      <c r="X8" s="12" t="n">
        <v>150</v>
      </c>
      <c r="Y8" s="12" t="n">
        <v>45</v>
      </c>
      <c r="Z8" s="12" t="n">
        <v>34</v>
      </c>
      <c r="AA8" s="12" t="n">
        <v>23</v>
      </c>
      <c r="AB8" s="12" t="n">
        <v>18</v>
      </c>
      <c r="AC8" s="12" t="n">
        <v>4</v>
      </c>
      <c r="AD8" s="12" t="n">
        <v>4</v>
      </c>
      <c r="AE8" s="12"/>
      <c r="AF8" s="12" t="n">
        <v>15</v>
      </c>
      <c r="AG8" s="12" t="n">
        <v>5</v>
      </c>
      <c r="AH8" s="12" t="n">
        <v>23</v>
      </c>
      <c r="AI8" s="12" t="n">
        <v>24</v>
      </c>
      <c r="AJ8" s="12" t="n">
        <v>45</v>
      </c>
      <c r="AK8" s="12" t="n">
        <v>87</v>
      </c>
      <c r="AL8" s="12" t="n">
        <v>26</v>
      </c>
      <c r="AM8" s="12" t="n">
        <v>20</v>
      </c>
      <c r="AN8" s="12" t="n">
        <v>20</v>
      </c>
      <c r="AO8" s="12" t="n">
        <v>11</v>
      </c>
      <c r="AP8" s="12" t="n">
        <v>16</v>
      </c>
      <c r="AQ8" s="12"/>
      <c r="AR8" s="12" t="n">
        <v>50</v>
      </c>
      <c r="AS8" s="12" t="n">
        <v>25</v>
      </c>
      <c r="AT8" s="12" t="n">
        <v>61</v>
      </c>
      <c r="AU8" s="12" t="n">
        <v>5</v>
      </c>
      <c r="AV8" s="12" t="n">
        <v>4</v>
      </c>
      <c r="AW8" s="12" t="n">
        <v>69</v>
      </c>
      <c r="AX8" s="12" t="n">
        <v>5</v>
      </c>
      <c r="AY8" s="12" t="n">
        <v>5</v>
      </c>
      <c r="AZ8" s="12" t="n">
        <v>12</v>
      </c>
      <c r="BA8" s="12" t="n">
        <v>17</v>
      </c>
      <c r="BB8" s="12" t="n">
        <v>24</v>
      </c>
      <c r="BC8" s="12" t="n">
        <v>23</v>
      </c>
    </row>
    <row r="9">
      <c r="B9" s="17" t="s">
        <v>97</v>
      </c>
      <c r="C9" s="16" t="n">
        <v>0.0793473866477303</v>
      </c>
      <c r="D9" s="16" t="n">
        <v>0.150212795022883</v>
      </c>
      <c r="E9" s="16" t="n">
        <v>0.0434289143715471</v>
      </c>
      <c r="F9" s="16" t="n">
        <v>0.081861264243163</v>
      </c>
      <c r="G9" s="16"/>
      <c r="H9" s="16" t="n">
        <v>0.204393939316654</v>
      </c>
      <c r="I9" s="16" t="n">
        <v>0.048258102231919</v>
      </c>
      <c r="J9" s="16"/>
      <c r="K9" s="16" t="n">
        <v>0.107187994210734</v>
      </c>
      <c r="L9" s="16"/>
      <c r="M9" s="16" t="n">
        <v>0.0632446912664296</v>
      </c>
      <c r="N9" s="16" t="n">
        <v>0.195979066713997</v>
      </c>
      <c r="O9" s="16" t="n">
        <v>0.169906288524168</v>
      </c>
      <c r="P9" s="16" t="n">
        <v>0.107590642316</v>
      </c>
      <c r="Q9" s="16"/>
      <c r="R9" s="16" t="n">
        <v>0.619033363519275</v>
      </c>
      <c r="S9" s="16" t="n">
        <v>0.130135934416187</v>
      </c>
      <c r="T9" s="16" t="n">
        <v>0.0783419753287406</v>
      </c>
      <c r="U9" s="16" t="n">
        <v>0.0350960596838629</v>
      </c>
      <c r="V9" s="16" t="n">
        <v>0.0453742415281996</v>
      </c>
      <c r="W9" s="16"/>
      <c r="X9" s="16" t="n">
        <v>0.0760744136225787</v>
      </c>
      <c r="Y9" s="16" t="n">
        <v>0.0628429618211882</v>
      </c>
      <c r="Z9" s="16" t="n">
        <v>0.0421648168095485</v>
      </c>
      <c r="AA9" s="16" t="n">
        <v>0.0758214703990227</v>
      </c>
      <c r="AB9" s="16" t="n">
        <v>0.0871159417220583</v>
      </c>
      <c r="AC9" s="16" t="n">
        <v>0.215583962083353</v>
      </c>
      <c r="AD9" s="16" t="n">
        <v>0.196636843328536</v>
      </c>
      <c r="AE9" s="16"/>
      <c r="AF9" s="16" t="n">
        <v>0.000645513556129686</v>
      </c>
      <c r="AG9" s="16" t="n">
        <v>0.0302371393061079</v>
      </c>
      <c r="AH9" s="16" t="n">
        <v>0.136217247502388</v>
      </c>
      <c r="AI9" s="16" t="n">
        <v>0.0162078521953455</v>
      </c>
      <c r="AJ9" s="16" t="n">
        <v>0.114580250847311</v>
      </c>
      <c r="AK9" s="16" t="n">
        <v>0.104824829058134</v>
      </c>
      <c r="AL9" s="16" t="n">
        <v>0.0234394611650968</v>
      </c>
      <c r="AM9" s="16" t="n">
        <v>0.0782654633914009</v>
      </c>
      <c r="AN9" s="16" t="n">
        <v>0.0348632260218656</v>
      </c>
      <c r="AO9" s="16" t="n">
        <v>0.0619246423932503</v>
      </c>
      <c r="AP9" s="16" t="n">
        <v>0.146987030295809</v>
      </c>
      <c r="AQ9" s="16"/>
      <c r="AR9" s="16" t="n">
        <v>0.00912443569215654</v>
      </c>
      <c r="AS9" s="16" t="n">
        <v>0.0208602159599604</v>
      </c>
      <c r="AT9" s="16" t="n">
        <v>0.0832291107857621</v>
      </c>
      <c r="AU9" s="16" t="n">
        <v>0.295736339995681</v>
      </c>
      <c r="AV9" s="16" t="n">
        <v>0.493618743337526</v>
      </c>
      <c r="AW9" s="16" t="n">
        <v>0.00834007404947107</v>
      </c>
      <c r="AX9" s="16" t="n">
        <v>0.485361643088065</v>
      </c>
      <c r="AY9" s="16" t="n">
        <v>0.318641597903712</v>
      </c>
      <c r="AZ9" s="16" t="n">
        <v>0.245616549626003</v>
      </c>
      <c r="BA9" s="16" t="n">
        <v>0.178828551501138</v>
      </c>
      <c r="BB9" s="16" t="n">
        <v>0.00164001398359758</v>
      </c>
      <c r="BC9" s="16" t="n">
        <v>0.148647663550243</v>
      </c>
    </row>
    <row r="10">
      <c r="B10" s="17" t="s">
        <v>98</v>
      </c>
      <c r="C10" s="16" t="n">
        <v>0.193095746856767</v>
      </c>
      <c r="D10" s="16" t="n">
        <v>0.278719977440045</v>
      </c>
      <c r="E10" s="16" t="n">
        <v>0.300795163282836</v>
      </c>
      <c r="F10" s="16" t="n">
        <v>0.148836748469941</v>
      </c>
      <c r="G10" s="16"/>
      <c r="H10" s="16" t="n">
        <v>0.171018394610964</v>
      </c>
      <c r="I10" s="16" t="n">
        <v>0.174462594510704</v>
      </c>
      <c r="J10" s="16"/>
      <c r="K10" s="16" t="n">
        <v>0.151629440142939</v>
      </c>
      <c r="L10" s="16"/>
      <c r="M10" s="16" t="n">
        <v>0.183181230055621</v>
      </c>
      <c r="N10" s="16" t="n">
        <v>0.247980874611229</v>
      </c>
      <c r="O10" s="16" t="n">
        <v>0.291548627094743</v>
      </c>
      <c r="P10" s="16" t="n">
        <v>0.235835339783035</v>
      </c>
      <c r="Q10" s="16"/>
      <c r="R10" s="16" t="n">
        <v>0.380966636480726</v>
      </c>
      <c r="S10" s="16" t="n">
        <v>0.655086516023417</v>
      </c>
      <c r="T10" s="16" t="n">
        <v>0.19505758701773</v>
      </c>
      <c r="U10" s="16" t="n">
        <v>0.0435614452272342</v>
      </c>
      <c r="V10" s="16" t="n">
        <v>0.0663424416451381</v>
      </c>
      <c r="W10" s="16"/>
      <c r="X10" s="16" t="n">
        <v>0.274095805853006</v>
      </c>
      <c r="Y10" s="16" t="n">
        <v>0.0614668643905223</v>
      </c>
      <c r="Z10" s="16" t="n">
        <v>0.141240745814835</v>
      </c>
      <c r="AA10" s="16" t="n">
        <v>0.0643037168283622</v>
      </c>
      <c r="AB10" s="16" t="n">
        <v>0.330002291473223</v>
      </c>
      <c r="AC10" s="16" t="n">
        <v>0.354494828863731</v>
      </c>
      <c r="AD10" s="16" t="n">
        <v>0.0801475770718489</v>
      </c>
      <c r="AE10" s="16"/>
      <c r="AF10" s="16" t="n">
        <v>0.356133915240111</v>
      </c>
      <c r="AG10" s="16" t="n">
        <v>0.860282987864397</v>
      </c>
      <c r="AH10" s="16" t="n">
        <v>0.181707496979738</v>
      </c>
      <c r="AI10" s="16" t="n">
        <v>0.20972126372175</v>
      </c>
      <c r="AJ10" s="16" t="n">
        <v>0.020532000794583</v>
      </c>
      <c r="AK10" s="16" t="n">
        <v>0.174560018127039</v>
      </c>
      <c r="AL10" s="16" t="n">
        <v>0.268271764884778</v>
      </c>
      <c r="AM10" s="16" t="n">
        <v>0.135506721226799</v>
      </c>
      <c r="AN10" s="16" t="n">
        <v>0.239155485835057</v>
      </c>
      <c r="AO10" s="16" t="n">
        <v>0.325007938138797</v>
      </c>
      <c r="AP10" s="16" t="n">
        <v>0.303597056027943</v>
      </c>
      <c r="AQ10" s="16"/>
      <c r="AR10" s="16" t="n">
        <v>0.216517018170606</v>
      </c>
      <c r="AS10" s="16" t="n">
        <v>0.122260598294206</v>
      </c>
      <c r="AT10" s="16" t="n">
        <v>0.14561968238436</v>
      </c>
      <c r="AU10" s="16" t="n">
        <v>0.0433808680893427</v>
      </c>
      <c r="AV10" s="16" t="n">
        <v>0.504833169039413</v>
      </c>
      <c r="AW10" s="16" t="n">
        <v>0.185610392920691</v>
      </c>
      <c r="AX10" s="16" t="n">
        <v>0.444300307333298</v>
      </c>
      <c r="AY10" s="16" t="n">
        <v>0.00397238009531639</v>
      </c>
      <c r="AZ10" s="16" t="n">
        <v>0.123194637966422</v>
      </c>
      <c r="BA10" s="16" t="n">
        <v>0.36059818858568</v>
      </c>
      <c r="BB10" s="16" t="n">
        <v>0.411478302203386</v>
      </c>
      <c r="BC10" s="16" t="n">
        <v>0.0194010384338674</v>
      </c>
    </row>
    <row r="11">
      <c r="B11" s="17" t="s">
        <v>99</v>
      </c>
      <c r="C11" s="16" t="n">
        <v>0.348227416106932</v>
      </c>
      <c r="D11" s="16" t="n">
        <v>0.317742851731119</v>
      </c>
      <c r="E11" s="16" t="n">
        <v>0.572777400780225</v>
      </c>
      <c r="F11" s="16" t="n">
        <v>0.281694491805925</v>
      </c>
      <c r="G11" s="16"/>
      <c r="H11" s="16" t="n">
        <v>0.175458757336485</v>
      </c>
      <c r="I11" s="16" t="n">
        <v>0.332527589890071</v>
      </c>
      <c r="J11" s="16"/>
      <c r="K11" s="16" t="n">
        <v>0.437563669678335</v>
      </c>
      <c r="L11" s="16"/>
      <c r="M11" s="16" t="n">
        <v>0.356086942562739</v>
      </c>
      <c r="N11" s="16" t="n">
        <v>0.296556912801821</v>
      </c>
      <c r="O11" s="16" t="n">
        <v>0.28566342627749</v>
      </c>
      <c r="P11" s="16" t="n">
        <v>0.362107980421524</v>
      </c>
      <c r="Q11" s="16"/>
      <c r="R11" s="16" t="n">
        <v>0</v>
      </c>
      <c r="S11" s="16" t="n">
        <v>0.0852409748642071</v>
      </c>
      <c r="T11" s="16" t="n">
        <v>0.674713918331794</v>
      </c>
      <c r="U11" s="16" t="n">
        <v>0.670247508245541</v>
      </c>
      <c r="V11" s="16" t="n">
        <v>0.218019864948926</v>
      </c>
      <c r="W11" s="16"/>
      <c r="X11" s="16" t="n">
        <v>0.374868336607314</v>
      </c>
      <c r="Y11" s="16" t="n">
        <v>0.287789192403077</v>
      </c>
      <c r="Z11" s="16" t="n">
        <v>0.307697949847079</v>
      </c>
      <c r="AA11" s="16" t="n">
        <v>0.449007533001497</v>
      </c>
      <c r="AB11" s="16" t="n">
        <v>0.387442828103906</v>
      </c>
      <c r="AC11" s="16" t="n">
        <v>0.165182387214356</v>
      </c>
      <c r="AD11" s="16" t="n">
        <v>0.384956839996042</v>
      </c>
      <c r="AE11" s="16"/>
      <c r="AF11" s="16" t="n">
        <v>0.3206095547118</v>
      </c>
      <c r="AG11" s="16" t="n">
        <v>0.0158341391756962</v>
      </c>
      <c r="AH11" s="16" t="n">
        <v>0.453537463742368</v>
      </c>
      <c r="AI11" s="16" t="n">
        <v>0.286651753370229</v>
      </c>
      <c r="AJ11" s="16" t="n">
        <v>0.562155290828395</v>
      </c>
      <c r="AK11" s="16" t="n">
        <v>0.244979666856038</v>
      </c>
      <c r="AL11" s="16" t="n">
        <v>0.476226402144955</v>
      </c>
      <c r="AM11" s="16" t="n">
        <v>0.12954868322592</v>
      </c>
      <c r="AN11" s="16" t="n">
        <v>0.472336229369431</v>
      </c>
      <c r="AO11" s="16" t="n">
        <v>0.247338730724139</v>
      </c>
      <c r="AP11" s="16" t="n">
        <v>0.549415913676248</v>
      </c>
      <c r="AQ11" s="16"/>
      <c r="AR11" s="16" t="n">
        <v>0.349535777594819</v>
      </c>
      <c r="AS11" s="16" t="n">
        <v>0.37883549628036</v>
      </c>
      <c r="AT11" s="16" t="n">
        <v>0.424937298739831</v>
      </c>
      <c r="AU11" s="16" t="n">
        <v>0.344926714121189</v>
      </c>
      <c r="AV11" s="16" t="n">
        <v>0.00154808762306094</v>
      </c>
      <c r="AW11" s="16" t="n">
        <v>0.311119035897052</v>
      </c>
      <c r="AX11" s="16" t="n">
        <v>0.0125946645134726</v>
      </c>
      <c r="AY11" s="16" t="n">
        <v>0.356758234049602</v>
      </c>
      <c r="AZ11" s="16" t="n">
        <v>0.630416086100734</v>
      </c>
      <c r="BA11" s="16" t="n">
        <v>0.0441738015594486</v>
      </c>
      <c r="BB11" s="16" t="n">
        <v>0.386536033856624</v>
      </c>
      <c r="BC11" s="16" t="n">
        <v>0.400213025169515</v>
      </c>
    </row>
    <row r="12">
      <c r="B12" s="17" t="s">
        <v>100</v>
      </c>
      <c r="C12" s="16" t="n">
        <v>0.301963401466974</v>
      </c>
      <c r="D12" s="16" t="n">
        <v>0.225583033066972</v>
      </c>
      <c r="E12" s="16" t="n">
        <v>0.0813329124174673</v>
      </c>
      <c r="F12" s="16" t="n">
        <v>0.380433113830856</v>
      </c>
      <c r="G12" s="16"/>
      <c r="H12" s="16" t="n">
        <v>0.440584987602765</v>
      </c>
      <c r="I12" s="16" t="n">
        <v>0.343577947289399</v>
      </c>
      <c r="J12" s="16"/>
      <c r="K12" s="16" t="n">
        <v>0.253263909116474</v>
      </c>
      <c r="L12" s="16"/>
      <c r="M12" s="16" t="n">
        <v>0.311595520535531</v>
      </c>
      <c r="N12" s="16" t="n">
        <v>0.234312280714734</v>
      </c>
      <c r="O12" s="16" t="n">
        <v>0.242141418880092</v>
      </c>
      <c r="P12" s="16" t="n">
        <v>0.284125654924335</v>
      </c>
      <c r="Q12" s="16"/>
      <c r="R12" s="16" t="n">
        <v>0</v>
      </c>
      <c r="S12" s="16" t="n">
        <v>0.0139564507711423</v>
      </c>
      <c r="T12" s="16" t="n">
        <v>0.00214571916969467</v>
      </c>
      <c r="U12" s="16" t="n">
        <v>0.24368174225512</v>
      </c>
      <c r="V12" s="16" t="n">
        <v>0.565721526281454</v>
      </c>
      <c r="W12" s="16"/>
      <c r="X12" s="16" t="n">
        <v>0.222971315370857</v>
      </c>
      <c r="Y12" s="16" t="n">
        <v>0.386644144208103</v>
      </c>
      <c r="Z12" s="16" t="n">
        <v>0.508896487528537</v>
      </c>
      <c r="AA12" s="16" t="n">
        <v>0.410223970914357</v>
      </c>
      <c r="AB12" s="16" t="n">
        <v>0.168505658436226</v>
      </c>
      <c r="AC12" s="16" t="n">
        <v>0.264738821838561</v>
      </c>
      <c r="AD12" s="16" t="n">
        <v>0.338258739603573</v>
      </c>
      <c r="AE12" s="16"/>
      <c r="AF12" s="16" t="n">
        <v>0.322611016491959</v>
      </c>
      <c r="AG12" s="16" t="n">
        <v>0.0211804818699444</v>
      </c>
      <c r="AH12" s="16" t="n">
        <v>0.227883053037724</v>
      </c>
      <c r="AI12" s="16" t="n">
        <v>0.374664264359407</v>
      </c>
      <c r="AJ12" s="16" t="n">
        <v>0.30273245752971</v>
      </c>
      <c r="AK12" s="16" t="n">
        <v>0.315243170748849</v>
      </c>
      <c r="AL12" s="16" t="n">
        <v>0.23206237180517</v>
      </c>
      <c r="AM12" s="16" t="n">
        <v>0.65667913215588</v>
      </c>
      <c r="AN12" s="16" t="n">
        <v>0.237500295678512</v>
      </c>
      <c r="AO12" s="16" t="n">
        <v>0.365728688743814</v>
      </c>
      <c r="AP12" s="16" t="n">
        <v>0</v>
      </c>
      <c r="AQ12" s="16"/>
      <c r="AR12" s="16" t="n">
        <v>0.325865454862524</v>
      </c>
      <c r="AS12" s="16" t="n">
        <v>0.247342622187153</v>
      </c>
      <c r="AT12" s="16" t="n">
        <v>0.250277172307714</v>
      </c>
      <c r="AU12" s="16" t="n">
        <v>0.315956077793787</v>
      </c>
      <c r="AV12" s="16" t="n">
        <v>0</v>
      </c>
      <c r="AW12" s="16" t="n">
        <v>0.425645014028325</v>
      </c>
      <c r="AX12" s="16" t="n">
        <v>0.0577433850651639</v>
      </c>
      <c r="AY12" s="16" t="n">
        <v>0.00496547511914549</v>
      </c>
      <c r="AZ12" s="16" t="n">
        <v>0.000772726306840757</v>
      </c>
      <c r="BA12" s="16" t="n">
        <v>0.394873399865687</v>
      </c>
      <c r="BB12" s="16" t="n">
        <v>0.200345649956393</v>
      </c>
      <c r="BC12" s="16" t="n">
        <v>0.431738272846375</v>
      </c>
    </row>
    <row r="13">
      <c r="B13" s="17" t="s">
        <v>101</v>
      </c>
      <c r="C13" s="22" t="n">
        <v>0.0773660489215971</v>
      </c>
      <c r="D13" s="22" t="n">
        <v>0.0277413427389804</v>
      </c>
      <c r="E13" s="22" t="n">
        <v>0.00166560914792487</v>
      </c>
      <c r="F13" s="22" t="n">
        <v>0.107174381650115</v>
      </c>
      <c r="G13" s="22"/>
      <c r="H13" s="22" t="n">
        <v>0.0085439211331316</v>
      </c>
      <c r="I13" s="22" t="n">
        <v>0.101173766077907</v>
      </c>
      <c r="J13" s="22"/>
      <c r="K13" s="22" t="n">
        <v>0.0503549868515165</v>
      </c>
      <c r="L13" s="22"/>
      <c r="M13" s="22" t="n">
        <v>0.0858916155796799</v>
      </c>
      <c r="N13" s="22" t="n">
        <v>0.0251708651582186</v>
      </c>
      <c r="O13" s="22" t="n">
        <v>0.0107402392235075</v>
      </c>
      <c r="P13" s="22" t="n">
        <v>0.0103403825551059</v>
      </c>
      <c r="Q13" s="22"/>
      <c r="R13" s="22" t="n">
        <v>0</v>
      </c>
      <c r="S13" s="22" t="n">
        <v>0.115580123925046</v>
      </c>
      <c r="T13" s="22" t="n">
        <v>0.0497408001520411</v>
      </c>
      <c r="U13" s="22" t="n">
        <v>0.00741324458824168</v>
      </c>
      <c r="V13" s="22" t="n">
        <v>0.104541925596283</v>
      </c>
      <c r="W13" s="22"/>
      <c r="X13" s="22" t="n">
        <v>0.0519901285462444</v>
      </c>
      <c r="Y13" s="22" t="n">
        <v>0.20125683717711</v>
      </c>
      <c r="Z13" s="22" t="n">
        <v>0</v>
      </c>
      <c r="AA13" s="22" t="n">
        <v>0.000643308856760697</v>
      </c>
      <c r="AB13" s="22" t="n">
        <v>0.0269332802645875</v>
      </c>
      <c r="AC13" s="22" t="n">
        <v>0</v>
      </c>
      <c r="AD13" s="22" t="n">
        <v>0</v>
      </c>
      <c r="AE13" s="22"/>
      <c r="AF13" s="22" t="n">
        <v>0</v>
      </c>
      <c r="AG13" s="22" t="n">
        <v>0.072465251783855</v>
      </c>
      <c r="AH13" s="22" t="n">
        <v>0.00065473873778298</v>
      </c>
      <c r="AI13" s="22" t="n">
        <v>0.112754866353268</v>
      </c>
      <c r="AJ13" s="22" t="n">
        <v>0</v>
      </c>
      <c r="AK13" s="22" t="n">
        <v>0.160392315209941</v>
      </c>
      <c r="AL13" s="22" t="n">
        <v>0</v>
      </c>
      <c r="AM13" s="22" t="n">
        <v>0</v>
      </c>
      <c r="AN13" s="22" t="n">
        <v>0.0161447630951346</v>
      </c>
      <c r="AO13" s="22" t="n">
        <v>0</v>
      </c>
      <c r="AP13" s="22" t="n">
        <v>0</v>
      </c>
      <c r="AQ13" s="22"/>
      <c r="AR13" s="22" t="n">
        <v>0.0989573136798941</v>
      </c>
      <c r="AS13" s="22" t="n">
        <v>0.230701067278322</v>
      </c>
      <c r="AT13" s="22" t="n">
        <v>0.0959367357823334</v>
      </c>
      <c r="AU13" s="22" t="n">
        <v>0</v>
      </c>
      <c r="AV13" s="22" t="n">
        <v>0</v>
      </c>
      <c r="AW13" s="22" t="n">
        <v>0.0692854831044609</v>
      </c>
      <c r="AX13" s="22" t="n">
        <v>0</v>
      </c>
      <c r="AY13" s="22" t="n">
        <v>0.315662312832225</v>
      </c>
      <c r="AZ13" s="22" t="n">
        <v>0</v>
      </c>
      <c r="BA13" s="22" t="n">
        <v>0.0215260584880459</v>
      </c>
      <c r="BB13" s="22" t="n">
        <v>0</v>
      </c>
      <c r="BC13" s="22" t="n">
        <v>0</v>
      </c>
    </row>
    <row r="14">
      <c r="B14" s="18" t="s">
        <v>103</v>
      </c>
    </row>
    <row r="15">
      <c r="B15" t="s">
        <v>81</v>
      </c>
    </row>
    <row r="16">
      <c r="B16" t="s">
        <v>82</v>
      </c>
    </row>
    <row r="18">
      <c r="B18" s="9" t="str">
        <f>=HYPERLINK("#'Contents'!A1", "Return to Contents")</f>
      </c>
    </row>
  </sheetData>
  <mergeCells count="9">
    <mergeCell ref="D5:F5"/>
    <mergeCell ref="H5:I5"/>
    <mergeCell ref="K5:K5"/>
    <mergeCell ref="M5:P5"/>
    <mergeCell ref="R5:V5"/>
    <mergeCell ref="X5:AD5"/>
    <mergeCell ref="AF5:AP5"/>
    <mergeCell ref="AR5:BC5"/>
    <mergeCell ref="D2:AW2"/>
  </mergeCells>
  <pageMargins left="0.7" right="0.7" top="0.75" bottom="0.75" header="0.3" footer="0.3"/>
  <pageSetup paperSize="9" orientation="portrait"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bened</dc:creator>
  <cp:lastModifiedBy>bened</cp:lastModifiedBy>
  <dcterms:created xsi:type="dcterms:W3CDTF">2023-06-28T16:54:07Z</dcterms:created>
</coreProperties>
</file>